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ruzan\YandexDisk\Главная\2025\"/>
    </mc:Choice>
  </mc:AlternateContent>
  <xr:revisionPtr revIDLastSave="0" documentId="13_ncr:1_{2D0719A5-CDF8-4D94-9728-15DBE7A14DC5}" xr6:coauthVersionLast="45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Бланк заказа" sheetId="2" r:id="rId1"/>
    <sheet name="Каталог" sheetId="1" r:id="rId2"/>
  </sheets>
  <definedNames>
    <definedName name="_xlnm._FilterDatabase" localSheetId="0" hidden="1">'Бланк заказа'!$B$12:$I$272</definedName>
    <definedName name="_xlnm._FilterDatabase" localSheetId="1" hidden="1">Каталог!$A$14:$J$1599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" i="1" l="1"/>
  <c r="A6" i="1"/>
  <c r="A7" i="1"/>
  <c r="A8" i="1"/>
  <c r="A9" i="1"/>
  <c r="A10" i="1"/>
  <c r="A11" i="1"/>
  <c r="J1570" i="1"/>
  <c r="J195" i="1" l="1"/>
  <c r="J1576" i="1" l="1"/>
  <c r="J1582" i="1"/>
  <c r="J1588" i="1"/>
  <c r="J1594" i="1"/>
  <c r="J1558" i="1"/>
  <c r="J1564" i="1"/>
  <c r="J1546" i="1"/>
  <c r="J1552" i="1"/>
  <c r="J1528" i="1"/>
  <c r="J1534" i="1"/>
  <c r="J1540" i="1"/>
  <c r="J1516" i="1"/>
  <c r="J1522" i="1"/>
  <c r="J1492" i="1"/>
  <c r="J1498" i="1"/>
  <c r="J1504" i="1"/>
  <c r="J1510" i="1"/>
  <c r="J1468" i="1"/>
  <c r="J1474" i="1"/>
  <c r="J1480" i="1"/>
  <c r="J1486" i="1"/>
  <c r="J1432" i="1"/>
  <c r="J1438" i="1"/>
  <c r="J1444" i="1"/>
  <c r="J1450" i="1"/>
  <c r="J1456" i="1"/>
  <c r="J1462" i="1"/>
  <c r="J1327" i="1"/>
  <c r="J1333" i="1"/>
  <c r="J1339" i="1"/>
  <c r="J1345" i="1"/>
  <c r="J1351" i="1"/>
  <c r="J1357" i="1"/>
  <c r="J1363" i="1"/>
  <c r="J1369" i="1"/>
  <c r="J1375" i="1"/>
  <c r="J1381" i="1"/>
  <c r="J1387" i="1"/>
  <c r="J1393" i="1"/>
  <c r="J1399" i="1"/>
  <c r="J1405" i="1"/>
  <c r="G1411" i="1"/>
  <c r="J1411" i="1"/>
  <c r="J1417" i="1"/>
  <c r="J1210" i="1"/>
  <c r="J1216" i="1"/>
  <c r="J1222" i="1"/>
  <c r="J1228" i="1"/>
  <c r="J1234" i="1"/>
  <c r="J1240" i="1"/>
  <c r="J1246" i="1"/>
  <c r="J1252" i="1"/>
  <c r="J1258" i="1"/>
  <c r="J1264" i="1"/>
  <c r="J1270" i="1"/>
  <c r="J1276" i="1"/>
  <c r="J1282" i="1"/>
  <c r="J1288" i="1"/>
  <c r="J1294" i="1"/>
  <c r="J1300" i="1"/>
  <c r="J1306" i="1"/>
  <c r="G1312" i="1"/>
  <c r="J1312" i="1"/>
  <c r="J1164" i="1"/>
  <c r="J1170" i="1"/>
  <c r="J1176" i="1"/>
  <c r="J1182" i="1"/>
  <c r="J1188" i="1"/>
  <c r="J1194" i="1"/>
  <c r="J1200" i="1"/>
  <c r="J1113" i="1"/>
  <c r="J1119" i="1"/>
  <c r="J1125" i="1"/>
  <c r="J1131" i="1"/>
  <c r="J1137" i="1"/>
  <c r="J1143" i="1"/>
  <c r="J1149" i="1"/>
  <c r="J1155" i="1"/>
  <c r="J1056" i="1"/>
  <c r="J1062" i="1"/>
  <c r="J1068" i="1"/>
  <c r="J1074" i="1"/>
  <c r="J1080" i="1"/>
  <c r="J1086" i="1"/>
  <c r="J1092" i="1"/>
  <c r="J1098" i="1"/>
  <c r="J1104" i="1"/>
  <c r="J933" i="1"/>
  <c r="J939" i="1"/>
  <c r="J945" i="1"/>
  <c r="J951" i="1"/>
  <c r="J957" i="1"/>
  <c r="J963" i="1"/>
  <c r="J969" i="1"/>
  <c r="J975" i="1"/>
  <c r="J981" i="1"/>
  <c r="J987" i="1"/>
  <c r="J993" i="1"/>
  <c r="J999" i="1"/>
  <c r="J1005" i="1"/>
  <c r="J1011" i="1"/>
  <c r="J1017" i="1"/>
  <c r="J1023" i="1"/>
  <c r="J1029" i="1"/>
  <c r="J1035" i="1"/>
  <c r="J1041" i="1"/>
  <c r="J654" i="1"/>
  <c r="J660" i="1"/>
  <c r="J666" i="1"/>
  <c r="J672" i="1"/>
  <c r="J678" i="1"/>
  <c r="J684" i="1"/>
  <c r="J690" i="1"/>
  <c r="J696" i="1"/>
  <c r="J702" i="1"/>
  <c r="J708" i="1"/>
  <c r="J714" i="1"/>
  <c r="J720" i="1"/>
  <c r="J726" i="1"/>
  <c r="J732" i="1"/>
  <c r="J738" i="1"/>
  <c r="J744" i="1"/>
  <c r="J750" i="1"/>
  <c r="J756" i="1"/>
  <c r="J762" i="1"/>
  <c r="J768" i="1"/>
  <c r="J774" i="1"/>
  <c r="J780" i="1"/>
  <c r="J786" i="1"/>
  <c r="J792" i="1"/>
  <c r="J798" i="1"/>
  <c r="J804" i="1"/>
  <c r="J810" i="1"/>
  <c r="J816" i="1"/>
  <c r="J822" i="1"/>
  <c r="J828" i="1"/>
  <c r="J834" i="1"/>
  <c r="J840" i="1"/>
  <c r="J846" i="1"/>
  <c r="J852" i="1"/>
  <c r="J858" i="1"/>
  <c r="J864" i="1"/>
  <c r="J870" i="1"/>
  <c r="J876" i="1"/>
  <c r="J882" i="1"/>
  <c r="J888" i="1"/>
  <c r="J894" i="1"/>
  <c r="J900" i="1"/>
  <c r="J906" i="1"/>
  <c r="J912" i="1"/>
  <c r="J918" i="1"/>
  <c r="J21" i="1"/>
  <c r="J27" i="1"/>
  <c r="J33" i="1"/>
  <c r="J39" i="1"/>
  <c r="J45" i="1"/>
  <c r="J51" i="1"/>
  <c r="J57" i="1"/>
  <c r="J63" i="1"/>
  <c r="J69" i="1"/>
  <c r="J75" i="1"/>
  <c r="J81" i="1"/>
  <c r="J87" i="1"/>
  <c r="J93" i="1"/>
  <c r="J99" i="1"/>
  <c r="J105" i="1"/>
  <c r="J111" i="1"/>
  <c r="J117" i="1"/>
  <c r="J123" i="1"/>
  <c r="J129" i="1"/>
  <c r="J135" i="1"/>
  <c r="J141" i="1"/>
  <c r="J147" i="1"/>
  <c r="J153" i="1"/>
  <c r="J159" i="1"/>
  <c r="J165" i="1"/>
  <c r="J171" i="1"/>
  <c r="J183" i="1"/>
  <c r="J189" i="1"/>
  <c r="J177" i="1"/>
  <c r="J201" i="1"/>
  <c r="J207" i="1"/>
  <c r="J213" i="1"/>
  <c r="J219" i="1"/>
  <c r="J225" i="1"/>
  <c r="J231" i="1"/>
  <c r="J237" i="1"/>
  <c r="J243" i="1"/>
  <c r="J249" i="1"/>
  <c r="J255" i="1"/>
  <c r="J261" i="1"/>
  <c r="J267" i="1"/>
  <c r="J273" i="1"/>
  <c r="J279" i="1"/>
  <c r="J285" i="1"/>
  <c r="J291" i="1"/>
  <c r="J297" i="1"/>
  <c r="J303" i="1"/>
  <c r="J309" i="1"/>
  <c r="J315" i="1"/>
  <c r="J321" i="1"/>
  <c r="J327" i="1"/>
  <c r="J333" i="1"/>
  <c r="J339" i="1"/>
  <c r="J345" i="1"/>
  <c r="J351" i="1"/>
  <c r="J357" i="1"/>
  <c r="J363" i="1"/>
  <c r="J369" i="1"/>
  <c r="J375" i="1"/>
  <c r="J381" i="1"/>
  <c r="J387" i="1"/>
  <c r="J393" i="1"/>
  <c r="J399" i="1"/>
  <c r="J405" i="1"/>
  <c r="J411" i="1"/>
  <c r="J417" i="1"/>
  <c r="J423" i="1"/>
  <c r="J429" i="1"/>
  <c r="J435" i="1"/>
  <c r="J441" i="1"/>
  <c r="J447" i="1"/>
  <c r="J453" i="1"/>
  <c r="J459" i="1"/>
  <c r="J465" i="1"/>
  <c r="J471" i="1"/>
  <c r="J477" i="1"/>
  <c r="J483" i="1"/>
  <c r="J489" i="1"/>
  <c r="J495" i="1"/>
  <c r="J501" i="1"/>
  <c r="J507" i="1"/>
  <c r="J513" i="1"/>
  <c r="J519" i="1"/>
  <c r="J525" i="1"/>
  <c r="J531" i="1"/>
  <c r="J537" i="1"/>
  <c r="J543" i="1"/>
  <c r="J549" i="1"/>
  <c r="J555" i="1"/>
  <c r="J561" i="1"/>
  <c r="J567" i="1"/>
  <c r="J573" i="1"/>
  <c r="J579" i="1"/>
  <c r="J585" i="1"/>
  <c r="J591" i="1"/>
  <c r="J597" i="1"/>
  <c r="J603" i="1"/>
  <c r="J609" i="1"/>
  <c r="J615" i="1"/>
  <c r="J621" i="1"/>
  <c r="J627" i="1"/>
  <c r="J633" i="1"/>
  <c r="J639" i="1"/>
  <c r="G267" i="2"/>
  <c r="H267" i="2" s="1"/>
  <c r="G262" i="2"/>
  <c r="H262" i="2" s="1"/>
  <c r="G260" i="2"/>
  <c r="H260" i="2" s="1"/>
  <c r="G253" i="2"/>
  <c r="H253" i="2" s="1"/>
  <c r="G226" i="2"/>
  <c r="H226" i="2" s="1"/>
  <c r="G223" i="2"/>
  <c r="H223" i="2" s="1"/>
  <c r="G222" i="2"/>
  <c r="H222" i="2" s="1"/>
  <c r="G196" i="2"/>
  <c r="H196" i="2" s="1"/>
  <c r="G186" i="2"/>
  <c r="H186" i="2" s="1"/>
  <c r="G159" i="2"/>
  <c r="H159" i="2" s="1"/>
  <c r="G140" i="2"/>
  <c r="H140" i="2" s="1"/>
  <c r="G139" i="2"/>
  <c r="H139" i="2" s="1"/>
  <c r="G136" i="2"/>
  <c r="H136" i="2" s="1"/>
  <c r="G134" i="2"/>
  <c r="H134" i="2" s="1"/>
  <c r="G122" i="2"/>
  <c r="H122" i="2" s="1"/>
  <c r="G112" i="2"/>
  <c r="H112" i="2" s="1"/>
  <c r="G90" i="2"/>
  <c r="H90" i="2" s="1"/>
  <c r="G79" i="2"/>
  <c r="H79" i="2" s="1"/>
  <c r="G65" i="2"/>
  <c r="H65" i="2" s="1"/>
  <c r="G56" i="2"/>
  <c r="H56" i="2" s="1"/>
  <c r="G43" i="2"/>
  <c r="H43" i="2" s="1"/>
  <c r="G41" i="2"/>
  <c r="H41" i="2" s="1"/>
  <c r="G37" i="2"/>
  <c r="H37" i="2" s="1"/>
  <c r="G25" i="2"/>
  <c r="H25" i="2" s="1"/>
  <c r="G107" i="2" l="1"/>
  <c r="H107" i="2" s="1"/>
  <c r="G268" i="2" l="1"/>
  <c r="H268" i="2" s="1"/>
  <c r="G16" i="2"/>
  <c r="H16" i="2" s="1"/>
  <c r="G77" i="2" l="1"/>
  <c r="H77" i="2" s="1"/>
  <c r="G205" i="2" l="1"/>
  <c r="H205" i="2" s="1"/>
  <c r="G269" i="2"/>
  <c r="H269" i="2" s="1"/>
  <c r="G259" i="2"/>
  <c r="H259" i="2" s="1"/>
  <c r="G258" i="2"/>
  <c r="H258" i="2" s="1"/>
  <c r="G256" i="2"/>
  <c r="H256" i="2" s="1"/>
  <c r="G251" i="2"/>
  <c r="H251" i="2" s="1"/>
  <c r="G247" i="2"/>
  <c r="H247" i="2" s="1"/>
  <c r="G219" i="2"/>
  <c r="H219" i="2" s="1"/>
  <c r="G218" i="2"/>
  <c r="H218" i="2" s="1"/>
  <c r="G214" i="2"/>
  <c r="H214" i="2" s="1"/>
  <c r="G192" i="2"/>
  <c r="H192" i="2" s="1"/>
  <c r="G189" i="2"/>
  <c r="H189" i="2" s="1"/>
  <c r="G184" i="2"/>
  <c r="H184" i="2" s="1"/>
  <c r="G181" i="2"/>
  <c r="H181" i="2" s="1"/>
  <c r="G163" i="2"/>
  <c r="H163" i="2" s="1"/>
  <c r="G149" i="2"/>
  <c r="H149" i="2" s="1"/>
  <c r="G137" i="2"/>
  <c r="H137" i="2" s="1"/>
  <c r="G131" i="2"/>
  <c r="H131" i="2" s="1"/>
  <c r="G127" i="2"/>
  <c r="H127" i="2" s="1"/>
  <c r="G103" i="2"/>
  <c r="H103" i="2" s="1"/>
  <c r="G83" i="2"/>
  <c r="H83" i="2" s="1"/>
  <c r="G82" i="2"/>
  <c r="H82" i="2" s="1"/>
  <c r="G75" i="2"/>
  <c r="H75" i="2" s="1"/>
  <c r="G69" i="2"/>
  <c r="H69" i="2" s="1"/>
  <c r="G67" i="2"/>
  <c r="H67" i="2" s="1"/>
  <c r="G58" i="2"/>
  <c r="H58" i="2" s="1"/>
  <c r="G46" i="2"/>
  <c r="H46" i="2" s="1"/>
  <c r="G42" i="2"/>
  <c r="H42" i="2" s="1"/>
  <c r="G38" i="2"/>
  <c r="H38" i="2" s="1"/>
  <c r="G30" i="2"/>
  <c r="H30" i="2" s="1"/>
  <c r="G26" i="2"/>
  <c r="H26" i="2" s="1"/>
  <c r="G20" i="2"/>
  <c r="H20" i="2" s="1"/>
  <c r="J1050" i="1" l="1"/>
  <c r="G255" i="2" l="1"/>
  <c r="H255" i="2" s="1"/>
  <c r="G252" i="2"/>
  <c r="H252" i="2" s="1"/>
  <c r="G225" i="2"/>
  <c r="H225" i="2" s="1"/>
  <c r="G212" i="2"/>
  <c r="H212" i="2" s="1"/>
  <c r="G210" i="2"/>
  <c r="H210" i="2" s="1"/>
  <c r="G183" i="2"/>
  <c r="H183" i="2" s="1"/>
  <c r="G180" i="2"/>
  <c r="H180" i="2" s="1"/>
  <c r="G176" i="2"/>
  <c r="H176" i="2" s="1"/>
  <c r="G174" i="2"/>
  <c r="H174" i="2" s="1"/>
  <c r="G172" i="2"/>
  <c r="H172" i="2" s="1"/>
  <c r="G167" i="2"/>
  <c r="H167" i="2" s="1"/>
  <c r="G124" i="2"/>
  <c r="H124" i="2" s="1"/>
  <c r="G115" i="2"/>
  <c r="H115" i="2" s="1"/>
  <c r="G85" i="2"/>
  <c r="H85" i="2" s="1"/>
  <c r="G64" i="2"/>
  <c r="H64" i="2" s="1"/>
  <c r="G62" i="2"/>
  <c r="H62" i="2" s="1"/>
  <c r="G60" i="2"/>
  <c r="H60" i="2" s="1"/>
  <c r="G24" i="2"/>
  <c r="H24" i="2" s="1"/>
  <c r="G21" i="2"/>
  <c r="H21" i="2" s="1"/>
  <c r="G18" i="2"/>
  <c r="H18" i="2" s="1"/>
  <c r="G15" i="2"/>
  <c r="H15" i="2" s="1"/>
  <c r="G80" i="2" l="1"/>
  <c r="H80" i="2" s="1"/>
  <c r="G84" i="2"/>
  <c r="H84" i="2" s="1"/>
  <c r="G93" i="2"/>
  <c r="H93" i="2" s="1"/>
  <c r="G91" i="2"/>
  <c r="H91" i="2" s="1"/>
  <c r="G116" i="2"/>
  <c r="H116" i="2" s="1"/>
  <c r="G114" i="2"/>
  <c r="H114" i="2" s="1"/>
  <c r="G234" i="2"/>
  <c r="H234" i="2" s="1"/>
  <c r="G165" i="2"/>
  <c r="H165" i="2" s="1"/>
  <c r="G213" i="2"/>
  <c r="H213" i="2" s="1"/>
  <c r="G73" i="2"/>
  <c r="H73" i="2" s="1"/>
  <c r="G63" i="2"/>
  <c r="H63" i="2" s="1"/>
  <c r="G61" i="2"/>
  <c r="H61" i="2" s="1"/>
  <c r="G53" i="2"/>
  <c r="H53" i="2" s="1"/>
  <c r="G47" i="2"/>
  <c r="H47" i="2" s="1"/>
  <c r="G45" i="2"/>
  <c r="H45" i="2" s="1"/>
  <c r="G17" i="2"/>
  <c r="H17" i="2" s="1"/>
  <c r="G227" i="2" l="1"/>
  <c r="H227" i="2" s="1"/>
  <c r="J1321" i="1"/>
  <c r="G254" i="2" l="1"/>
  <c r="H254" i="2" s="1"/>
  <c r="G265" i="2"/>
  <c r="H265" i="2" s="1"/>
  <c r="G216" i="2"/>
  <c r="H216" i="2" s="1"/>
  <c r="G228" i="2"/>
  <c r="H228" i="2" s="1"/>
  <c r="G162" i="2"/>
  <c r="H162" i="2" s="1"/>
  <c r="G154" i="2"/>
  <c r="H154" i="2" s="1"/>
  <c r="G100" i="2"/>
  <c r="H100" i="2" s="1"/>
  <c r="G96" i="2" l="1"/>
  <c r="H96" i="2" s="1"/>
  <c r="G54" i="2"/>
  <c r="H54" i="2" s="1"/>
  <c r="G29" i="2"/>
  <c r="H29" i="2" s="1"/>
  <c r="G261" i="2" l="1"/>
  <c r="H261" i="2" s="1"/>
  <c r="G245" i="2"/>
  <c r="H245" i="2" s="1"/>
  <c r="G220" i="2"/>
  <c r="H220" i="2" s="1"/>
  <c r="G152" i="2"/>
  <c r="H152" i="2" s="1"/>
  <c r="G240" i="2"/>
  <c r="H240" i="2" s="1"/>
  <c r="G157" i="2"/>
  <c r="H157" i="2" s="1"/>
  <c r="G153" i="2"/>
  <c r="H153" i="2" s="1"/>
  <c r="G142" i="2"/>
  <c r="H142" i="2" s="1"/>
  <c r="G55" i="2"/>
  <c r="H55" i="2" s="1"/>
  <c r="G34" i="2"/>
  <c r="H34" i="2" s="1"/>
  <c r="G173" i="2"/>
  <c r="H173" i="2" s="1"/>
  <c r="G49" i="2" l="1"/>
  <c r="H49" i="2" s="1"/>
  <c r="G70" i="2" l="1"/>
  <c r="H70" i="2" s="1"/>
  <c r="I11" i="1" l="1"/>
  <c r="G101" i="2" l="1"/>
  <c r="H101" i="2" s="1"/>
  <c r="G98" i="2"/>
  <c r="H98" i="2" s="1"/>
  <c r="G72" i="2"/>
  <c r="H72" i="2" s="1"/>
  <c r="G22" i="2"/>
  <c r="H22" i="2" s="1"/>
  <c r="G125" i="2" l="1"/>
  <c r="H125" i="2" s="1"/>
  <c r="G143" i="2"/>
  <c r="H143" i="2" s="1"/>
  <c r="G217" i="2"/>
  <c r="H217" i="2" s="1"/>
  <c r="G246" i="2"/>
  <c r="H246" i="2" s="1"/>
  <c r="G264" i="2"/>
  <c r="H264" i="2" s="1"/>
  <c r="G270" i="2" l="1"/>
  <c r="H270" i="2" s="1"/>
  <c r="A4" i="1" l="1"/>
  <c r="A3" i="1"/>
  <c r="J1426" i="1"/>
  <c r="J927" i="1"/>
  <c r="J648" i="1"/>
  <c r="J15" i="1"/>
  <c r="G272" i="2"/>
  <c r="H272" i="2" s="1"/>
  <c r="G271" i="2"/>
  <c r="H271" i="2" s="1"/>
  <c r="G266" i="2"/>
  <c r="H266" i="2" s="1"/>
  <c r="G263" i="2"/>
  <c r="H263" i="2" s="1"/>
  <c r="G250" i="2"/>
  <c r="H250" i="2" s="1"/>
  <c r="G248" i="2"/>
  <c r="H248" i="2" s="1"/>
  <c r="G224" i="2"/>
  <c r="H224" i="2" s="1"/>
  <c r="G221" i="2"/>
  <c r="H221" i="2" s="1"/>
  <c r="G257" i="2"/>
  <c r="H257" i="2" s="1"/>
  <c r="G215" i="2"/>
  <c r="H215" i="2" s="1"/>
  <c r="G249" i="2"/>
  <c r="H249" i="2" s="1"/>
  <c r="G211" i="2"/>
  <c r="H211" i="2" s="1"/>
  <c r="G209" i="2"/>
  <c r="H209" i="2" s="1"/>
  <c r="G244" i="2"/>
  <c r="H244" i="2" s="1"/>
  <c r="G193" i="2"/>
  <c r="H193" i="2" s="1"/>
  <c r="G191" i="2"/>
  <c r="H191" i="2" s="1"/>
  <c r="G190" i="2"/>
  <c r="H190" i="2" s="1"/>
  <c r="G188" i="2"/>
  <c r="H188" i="2" s="1"/>
  <c r="G187" i="2"/>
  <c r="H187" i="2" s="1"/>
  <c r="G185" i="2"/>
  <c r="H185" i="2" s="1"/>
  <c r="G182" i="2"/>
  <c r="H182" i="2" s="1"/>
  <c r="G179" i="2"/>
  <c r="H179" i="2" s="1"/>
  <c r="G178" i="2"/>
  <c r="H178" i="2" s="1"/>
  <c r="G177" i="2"/>
  <c r="H177" i="2" s="1"/>
  <c r="G175" i="2"/>
  <c r="H175" i="2" s="1"/>
  <c r="G171" i="2"/>
  <c r="H171" i="2" s="1"/>
  <c r="G170" i="2"/>
  <c r="H170" i="2" s="1"/>
  <c r="G169" i="2"/>
  <c r="H169" i="2" s="1"/>
  <c r="G168" i="2"/>
  <c r="H168" i="2" s="1"/>
  <c r="G166" i="2"/>
  <c r="H166" i="2" s="1"/>
  <c r="G164" i="2"/>
  <c r="H164" i="2" s="1"/>
  <c r="G201" i="2"/>
  <c r="H201" i="2" s="1"/>
  <c r="G200" i="2"/>
  <c r="H200" i="2" s="1"/>
  <c r="G199" i="2"/>
  <c r="H199" i="2" s="1"/>
  <c r="G198" i="2"/>
  <c r="H198" i="2" s="1"/>
  <c r="G197" i="2"/>
  <c r="H197" i="2" s="1"/>
  <c r="G195" i="2"/>
  <c r="H195" i="2" s="1"/>
  <c r="G194" i="2"/>
  <c r="H194" i="2" s="1"/>
  <c r="G208" i="2"/>
  <c r="H208" i="2" s="1"/>
  <c r="G207" i="2"/>
  <c r="H207" i="2" s="1"/>
  <c r="G206" i="2"/>
  <c r="H206" i="2" s="1"/>
  <c r="G204" i="2"/>
  <c r="H204" i="2" s="1"/>
  <c r="G203" i="2"/>
  <c r="H203" i="2" s="1"/>
  <c r="G202" i="2"/>
  <c r="H202" i="2" s="1"/>
  <c r="G243" i="2"/>
  <c r="H243" i="2" s="1"/>
  <c r="G242" i="2"/>
  <c r="H242" i="2" s="1"/>
  <c r="G241" i="2"/>
  <c r="H241" i="2" s="1"/>
  <c r="G239" i="2"/>
  <c r="H239" i="2" s="1"/>
  <c r="G238" i="2"/>
  <c r="H238" i="2" s="1"/>
  <c r="G237" i="2"/>
  <c r="H237" i="2" s="1"/>
  <c r="G236" i="2"/>
  <c r="H236" i="2" s="1"/>
  <c r="G235" i="2"/>
  <c r="H235" i="2" s="1"/>
  <c r="G233" i="2"/>
  <c r="H233" i="2" s="1"/>
  <c r="G232" i="2"/>
  <c r="H232" i="2" s="1"/>
  <c r="G231" i="2"/>
  <c r="H231" i="2" s="1"/>
  <c r="G230" i="2"/>
  <c r="H230" i="2" s="1"/>
  <c r="G229" i="2"/>
  <c r="H229" i="2" s="1"/>
  <c r="G161" i="2"/>
  <c r="H161" i="2" s="1"/>
  <c r="G160" i="2"/>
  <c r="H160" i="2" s="1"/>
  <c r="G158" i="2"/>
  <c r="H158" i="2" s="1"/>
  <c r="G156" i="2"/>
  <c r="H156" i="2" s="1"/>
  <c r="G155" i="2"/>
  <c r="H155" i="2" s="1"/>
  <c r="G151" i="2"/>
  <c r="H151" i="2" s="1"/>
  <c r="G150" i="2"/>
  <c r="H150" i="2" s="1"/>
  <c r="G148" i="2"/>
  <c r="H148" i="2" s="1"/>
  <c r="G147" i="2"/>
  <c r="H147" i="2" s="1"/>
  <c r="G145" i="2"/>
  <c r="H145" i="2" s="1"/>
  <c r="G144" i="2"/>
  <c r="H144" i="2" s="1"/>
  <c r="G141" i="2"/>
  <c r="H141" i="2" s="1"/>
  <c r="G138" i="2"/>
  <c r="H138" i="2" s="1"/>
  <c r="G135" i="2"/>
  <c r="H135" i="2" s="1"/>
  <c r="G133" i="2"/>
  <c r="H133" i="2" s="1"/>
  <c r="G132" i="2"/>
  <c r="H132" i="2" s="1"/>
  <c r="G146" i="2"/>
  <c r="H146" i="2" s="1"/>
  <c r="G130" i="2"/>
  <c r="H130" i="2" s="1"/>
  <c r="G129" i="2"/>
  <c r="H129" i="2" s="1"/>
  <c r="G128" i="2"/>
  <c r="H128" i="2" s="1"/>
  <c r="G126" i="2"/>
  <c r="H126" i="2" s="1"/>
  <c r="G123" i="2"/>
  <c r="H123" i="2" s="1"/>
  <c r="G121" i="2"/>
  <c r="H121" i="2" s="1"/>
  <c r="G120" i="2"/>
  <c r="H120" i="2" s="1"/>
  <c r="G119" i="2"/>
  <c r="H119" i="2" s="1"/>
  <c r="G118" i="2"/>
  <c r="H118" i="2" s="1"/>
  <c r="G117" i="2"/>
  <c r="H117" i="2" s="1"/>
  <c r="G113" i="2"/>
  <c r="H113" i="2" s="1"/>
  <c r="G111" i="2"/>
  <c r="H111" i="2" s="1"/>
  <c r="G110" i="2"/>
  <c r="H110" i="2" s="1"/>
  <c r="G109" i="2"/>
  <c r="H109" i="2" s="1"/>
  <c r="G108" i="2"/>
  <c r="H108" i="2" s="1"/>
  <c r="G105" i="2"/>
  <c r="H105" i="2" s="1"/>
  <c r="G106" i="2"/>
  <c r="H106" i="2" s="1"/>
  <c r="G104" i="2"/>
  <c r="H104" i="2" s="1"/>
  <c r="G102" i="2"/>
  <c r="H102" i="2" s="1"/>
  <c r="G99" i="2"/>
  <c r="H99" i="2" s="1"/>
  <c r="G97" i="2"/>
  <c r="H97" i="2" s="1"/>
  <c r="G95" i="2"/>
  <c r="H95" i="2" s="1"/>
  <c r="G94" i="2"/>
  <c r="H94" i="2" s="1"/>
  <c r="G92" i="2"/>
  <c r="H92" i="2" s="1"/>
  <c r="G89" i="2"/>
  <c r="H89" i="2" s="1"/>
  <c r="G87" i="2"/>
  <c r="H87" i="2" s="1"/>
  <c r="G86" i="2"/>
  <c r="H86" i="2" s="1"/>
  <c r="G81" i="2"/>
  <c r="H81" i="2" s="1"/>
  <c r="G88" i="2"/>
  <c r="H88" i="2" s="1"/>
  <c r="G78" i="2"/>
  <c r="H78" i="2" s="1"/>
  <c r="G76" i="2"/>
  <c r="H76" i="2" s="1"/>
  <c r="G74" i="2"/>
  <c r="H74" i="2" s="1"/>
  <c r="G71" i="2"/>
  <c r="H71" i="2" s="1"/>
  <c r="G68" i="2"/>
  <c r="H68" i="2" s="1"/>
  <c r="G66" i="2"/>
  <c r="H66" i="2" s="1"/>
  <c r="G59" i="2"/>
  <c r="H59" i="2" s="1"/>
  <c r="G57" i="2"/>
  <c r="H57" i="2" s="1"/>
  <c r="G52" i="2"/>
  <c r="H52" i="2" s="1"/>
  <c r="G51" i="2"/>
  <c r="H51" i="2" s="1"/>
  <c r="G50" i="2"/>
  <c r="H50" i="2" s="1"/>
  <c r="G48" i="2"/>
  <c r="H48" i="2" s="1"/>
  <c r="G44" i="2"/>
  <c r="H44" i="2" s="1"/>
  <c r="G40" i="2"/>
  <c r="H40" i="2" s="1"/>
  <c r="G39" i="2"/>
  <c r="H39" i="2" s="1"/>
  <c r="G36" i="2"/>
  <c r="H36" i="2" s="1"/>
  <c r="G35" i="2"/>
  <c r="H35" i="2" s="1"/>
  <c r="G33" i="2"/>
  <c r="H33" i="2" s="1"/>
  <c r="G32" i="2"/>
  <c r="H32" i="2" s="1"/>
  <c r="G31" i="2"/>
  <c r="H31" i="2" s="1"/>
  <c r="G28" i="2"/>
  <c r="H28" i="2" s="1"/>
  <c r="G27" i="2"/>
  <c r="H27" i="2" s="1"/>
  <c r="G23" i="2"/>
  <c r="H23" i="2" s="1"/>
  <c r="G19" i="2"/>
  <c r="H19" i="2" s="1"/>
  <c r="G14" i="2"/>
  <c r="H14" i="2" s="1"/>
  <c r="G13" i="2"/>
  <c r="H13" i="2" l="1"/>
  <c r="H10" i="2" s="1"/>
  <c r="G10" i="2"/>
  <c r="J11" i="1"/>
  <c r="G1321" i="1" l="1"/>
  <c r="G21" i="1"/>
  <c r="G27" i="1"/>
  <c r="G33" i="1"/>
  <c r="G39" i="1"/>
  <c r="G45" i="1"/>
  <c r="G51" i="1"/>
  <c r="G57" i="1"/>
  <c r="G63" i="1"/>
  <c r="G69" i="1"/>
  <c r="G75" i="1"/>
  <c r="G81" i="1"/>
  <c r="G87" i="1"/>
  <c r="G93" i="1"/>
  <c r="G99" i="1"/>
  <c r="G105" i="1"/>
  <c r="G111" i="1"/>
  <c r="G117" i="1"/>
  <c r="G123" i="1"/>
  <c r="G129" i="1"/>
  <c r="G135" i="1"/>
  <c r="G141" i="1"/>
  <c r="G147" i="1"/>
  <c r="G153" i="1"/>
  <c r="G159" i="1"/>
  <c r="G165" i="1"/>
  <c r="G171" i="1"/>
  <c r="G177" i="1"/>
  <c r="G183" i="1"/>
  <c r="G189" i="1"/>
  <c r="G195" i="1"/>
  <c r="G201" i="1"/>
  <c r="G207" i="1"/>
  <c r="G213" i="1"/>
  <c r="G219" i="1"/>
  <c r="G225" i="1"/>
  <c r="G231" i="1"/>
  <c r="G237" i="1"/>
  <c r="G243" i="1"/>
  <c r="G249" i="1"/>
  <c r="G255" i="1"/>
  <c r="G261" i="1"/>
  <c r="G267" i="1"/>
  <c r="G273" i="1"/>
  <c r="G279" i="1"/>
  <c r="G285" i="1"/>
  <c r="G291" i="1"/>
  <c r="G297" i="1"/>
  <c r="G303" i="1"/>
  <c r="G309" i="1"/>
  <c r="G315" i="1"/>
  <c r="G321" i="1"/>
  <c r="G333" i="1"/>
  <c r="G327" i="1"/>
  <c r="G339" i="1"/>
  <c r="G345" i="1"/>
  <c r="G351" i="1"/>
  <c r="G357" i="1"/>
  <c r="G363" i="1"/>
  <c r="G369" i="1"/>
  <c r="G375" i="1"/>
  <c r="G381" i="1"/>
  <c r="G387" i="1"/>
  <c r="G393" i="1"/>
  <c r="G399" i="1"/>
  <c r="G405" i="1"/>
  <c r="G411" i="1"/>
  <c r="G417" i="1"/>
  <c r="G423" i="1"/>
  <c r="G429" i="1"/>
  <c r="G435" i="1"/>
  <c r="G441" i="1"/>
  <c r="G447" i="1"/>
  <c r="G453" i="1"/>
  <c r="G459" i="1"/>
  <c r="G465" i="1"/>
  <c r="G471" i="1"/>
  <c r="G477" i="1"/>
  <c r="G483" i="1"/>
  <c r="G489" i="1"/>
  <c r="G495" i="1"/>
  <c r="G501" i="1"/>
  <c r="G507" i="1"/>
  <c r="G513" i="1"/>
  <c r="G519" i="1"/>
  <c r="G525" i="1"/>
  <c r="G531" i="1"/>
  <c r="G537" i="1"/>
  <c r="G543" i="1"/>
  <c r="G555" i="1"/>
  <c r="G549" i="1"/>
  <c r="G561" i="1"/>
  <c r="G579" i="1"/>
  <c r="G567" i="1"/>
  <c r="G573" i="1"/>
  <c r="G585" i="1"/>
  <c r="G591" i="1"/>
  <c r="G597" i="1"/>
  <c r="G603" i="1"/>
  <c r="G609" i="1"/>
  <c r="G615" i="1"/>
  <c r="G621" i="1"/>
  <c r="G627" i="1"/>
  <c r="G633" i="1"/>
  <c r="G639" i="1"/>
  <c r="G648" i="1"/>
  <c r="G654" i="1"/>
  <c r="G660" i="1"/>
  <c r="G666" i="1"/>
  <c r="G678" i="1"/>
  <c r="G672" i="1"/>
  <c r="G684" i="1"/>
  <c r="G690" i="1"/>
  <c r="G696" i="1"/>
  <c r="G702" i="1"/>
  <c r="G708" i="1"/>
  <c r="G714" i="1"/>
  <c r="G720" i="1"/>
  <c r="G726" i="1"/>
  <c r="G732" i="1"/>
  <c r="G738" i="1"/>
  <c r="G744" i="1"/>
  <c r="G756" i="1"/>
  <c r="G750" i="1"/>
  <c r="G762" i="1"/>
  <c r="G768" i="1"/>
  <c r="G774" i="1"/>
  <c r="G780" i="1"/>
  <c r="G786" i="1"/>
  <c r="G792" i="1"/>
  <c r="G798" i="1"/>
  <c r="G804" i="1"/>
  <c r="G810" i="1"/>
  <c r="G816" i="1"/>
  <c r="G822" i="1"/>
  <c r="G828" i="1"/>
  <c r="G834" i="1"/>
  <c r="G840" i="1"/>
  <c r="G846" i="1"/>
  <c r="G858" i="1"/>
  <c r="G864" i="1"/>
  <c r="G870" i="1"/>
  <c r="G876" i="1"/>
  <c r="G882" i="1"/>
  <c r="G888" i="1"/>
  <c r="G894" i="1"/>
  <c r="G900" i="1"/>
  <c r="G906" i="1"/>
  <c r="G912" i="1"/>
  <c r="G918" i="1"/>
  <c r="G927" i="1"/>
  <c r="G933" i="1"/>
  <c r="G939" i="1"/>
  <c r="G945" i="1"/>
  <c r="G951" i="1"/>
  <c r="G957" i="1"/>
  <c r="G963" i="1"/>
  <c r="G969" i="1"/>
  <c r="G975" i="1"/>
  <c r="G981" i="1"/>
  <c r="G987" i="1"/>
  <c r="G993" i="1"/>
  <c r="G999" i="1"/>
  <c r="G1005" i="1"/>
  <c r="G1011" i="1"/>
  <c r="G852" i="1"/>
  <c r="G1017" i="1"/>
  <c r="G1023" i="1"/>
  <c r="G1029" i="1"/>
  <c r="G1035" i="1"/>
  <c r="G1041" i="1"/>
  <c r="G1050" i="1"/>
  <c r="G1062" i="1"/>
  <c r="G1056" i="1"/>
  <c r="G1068" i="1"/>
  <c r="G1074" i="1"/>
  <c r="G1080" i="1"/>
  <c r="G1086" i="1"/>
  <c r="G1092" i="1"/>
  <c r="G1098" i="1"/>
  <c r="G1104" i="1"/>
  <c r="G1113" i="1"/>
  <c r="G1119" i="1"/>
  <c r="G1125" i="1"/>
  <c r="G1131" i="1"/>
  <c r="G1137" i="1"/>
  <c r="G1143" i="1"/>
  <c r="G1149" i="1"/>
  <c r="G1155" i="1"/>
  <c r="G1164" i="1"/>
  <c r="G1170" i="1"/>
  <c r="G1176" i="1"/>
  <c r="G1182" i="1"/>
  <c r="G1188" i="1"/>
  <c r="G1194" i="1"/>
  <c r="G1200" i="1"/>
  <c r="G1210" i="1"/>
  <c r="G1216" i="1"/>
  <c r="G1222" i="1"/>
  <c r="G1228" i="1"/>
  <c r="G1234" i="1"/>
  <c r="G1240" i="1"/>
  <c r="G1246" i="1"/>
  <c r="G1252" i="1"/>
  <c r="G1258" i="1"/>
  <c r="G1264" i="1"/>
  <c r="G1270" i="1"/>
  <c r="G1276" i="1"/>
  <c r="G1282" i="1"/>
  <c r="G1288" i="1"/>
  <c r="G1294" i="1"/>
  <c r="G1300" i="1"/>
  <c r="G1306" i="1"/>
  <c r="G1327" i="1"/>
  <c r="G1333" i="1"/>
  <c r="G1339" i="1"/>
  <c r="G1345" i="1"/>
  <c r="G1351" i="1"/>
  <c r="G1357" i="1"/>
  <c r="G1363" i="1"/>
  <c r="G1369" i="1"/>
  <c r="G1375" i="1"/>
  <c r="G1381" i="1"/>
  <c r="G1387" i="1"/>
  <c r="G1393" i="1"/>
  <c r="G1399" i="1"/>
  <c r="G1405" i="1"/>
  <c r="G1417" i="1"/>
  <c r="G1426" i="1"/>
  <c r="G1432" i="1"/>
  <c r="G1438" i="1"/>
  <c r="G1444" i="1"/>
  <c r="G1450" i="1"/>
  <c r="G1456" i="1"/>
  <c r="G1462" i="1"/>
  <c r="G1468" i="1"/>
  <c r="G1474" i="1"/>
  <c r="G1480" i="1"/>
  <c r="G1498" i="1"/>
  <c r="G1486" i="1"/>
  <c r="G1492" i="1"/>
  <c r="G1504" i="1"/>
  <c r="G1522" i="1"/>
  <c r="G1510" i="1"/>
  <c r="G1516" i="1"/>
  <c r="G1528" i="1"/>
  <c r="G1534" i="1"/>
  <c r="G1540" i="1"/>
  <c r="G1546" i="1"/>
  <c r="G1552" i="1"/>
  <c r="G1558" i="1"/>
  <c r="G1564" i="1"/>
  <c r="G1570" i="1"/>
  <c r="G1576" i="1"/>
  <c r="G1582" i="1"/>
  <c r="G1588" i="1"/>
  <c r="G1594" i="1"/>
  <c r="G15" i="1"/>
</calcChain>
</file>

<file path=xl/sharedStrings.xml><?xml version="1.0" encoding="utf-8"?>
<sst xmlns="http://schemas.openxmlformats.org/spreadsheetml/2006/main" count="2309" uniqueCount="938">
  <si>
    <t>Для перехода к видам роз в каталоге нажмите на ссылку ниже:</t>
  </si>
  <si>
    <t>ЧАЙНО-ГИБРИДНЫЕ РОЗЫ</t>
  </si>
  <si>
    <t>РОЗЫ ФЛОРИБУНДА</t>
  </si>
  <si>
    <t>ПЛЕТИСТЫЕ РОЗЫ</t>
  </si>
  <si>
    <t>ПАРКОВО-КУСТОВЫЕ РОЗЫ</t>
  </si>
  <si>
    <t>ПОЧВОПОКРОВНЫЕ РОЗЫ</t>
  </si>
  <si>
    <t>РОЗЫ ПАТИО И СПРЕЙ</t>
  </si>
  <si>
    <t>МИНИАТЮРНЫЕ РОЗЫ</t>
  </si>
  <si>
    <t>Сумма заказа, руб.</t>
  </si>
  <si>
    <t>ШРАБЫ</t>
  </si>
  <si>
    <t>АНГЛИЙСКИЕ КУСТОВЫЕ РОЗЫ</t>
  </si>
  <si>
    <t>Изображение</t>
  </si>
  <si>
    <t>Описание</t>
  </si>
  <si>
    <t>Сумма</t>
  </si>
  <si>
    <t>Аваланш (Avalanche)</t>
  </si>
  <si>
    <t>Повторноцветущая</t>
  </si>
  <si>
    <t>Диаметр цветка (см): 14-16</t>
  </si>
  <si>
    <t>Аромат: +</t>
  </si>
  <si>
    <t>Августа Луиза (Augusta Luise)</t>
  </si>
  <si>
    <t>Диаметр цветка (см): 12-15</t>
  </si>
  <si>
    <t>Аромат: +++</t>
  </si>
  <si>
    <t>Диаметр цветка (см): 13-14</t>
  </si>
  <si>
    <t>Диаметр цветка (см): 8-10</t>
  </si>
  <si>
    <t>Диаметр цветка (см): 10-12</t>
  </si>
  <si>
    <t>Диаметр цветка (см): 12-13</t>
  </si>
  <si>
    <t>Аромат: ++</t>
  </si>
  <si>
    <t>Диаметр цветка (см): 12-14</t>
  </si>
  <si>
    <t>Анастасия (Anastasia)</t>
  </si>
  <si>
    <t>Бабкина (Babkina)</t>
  </si>
  <si>
    <t>Диаметр цветка (см): 18-19</t>
  </si>
  <si>
    <t>Аромат: ++++</t>
  </si>
  <si>
    <t>Белла Вита (Bella Vita)</t>
  </si>
  <si>
    <t>Белый Медведь (White Bear)</t>
  </si>
  <si>
    <t>Биг Перпл (Big Purple)</t>
  </si>
  <si>
    <t>Аромат: +++</t>
  </si>
  <si>
    <t>Блаш (Blush)</t>
  </si>
  <si>
    <t>Аромат: +</t>
  </si>
  <si>
    <t>Блэк Баккара (Black Baccara)</t>
  </si>
  <si>
    <t>Диаметр цветка (см): 11-12</t>
  </si>
  <si>
    <t>Диаметр цветка (см): 10-11</t>
  </si>
  <si>
    <t>Диаметр цветка (см): 14-16</t>
  </si>
  <si>
    <t>Диаметр цветка (см): 8-9</t>
  </si>
  <si>
    <t>Диаметр цветка (см): 9-10</t>
  </si>
  <si>
    <t>Диаметр цветка (см): 9-11</t>
  </si>
  <si>
    <t>Вау (Wow)</t>
  </si>
  <si>
    <t xml:space="preserve">Аромат: ++ </t>
  </si>
  <si>
    <t>Гладиатор (Gladiator)</t>
  </si>
  <si>
    <t>Глория Дей (Gloria Day)</t>
  </si>
  <si>
    <t>Дабл Делайт (Double Delight)</t>
  </si>
  <si>
    <t>Диаметр цветка (см): 10-12 </t>
  </si>
  <si>
    <t>Диаметр цветка (см): 12-14 </t>
  </si>
  <si>
    <t>Новинка</t>
  </si>
  <si>
    <t>Дуэт (Duett)</t>
  </si>
  <si>
    <t>Императрица Фарах (Imperatrice Farah)</t>
  </si>
  <si>
    <t>Керио (Kerio)</t>
  </si>
  <si>
    <t>Клод Брассер (Claude Brasseur)</t>
  </si>
  <si>
    <t>Диаметр цветка (см): 12-13 </t>
  </si>
  <si>
    <t>Аромат: ++</t>
  </si>
  <si>
    <t>Лимбо (Limbo)</t>
  </si>
  <si>
    <t>Люксор (Luxor)</t>
  </si>
  <si>
    <t>Моника Белуччи (Monica Bellucci)</t>
  </si>
  <si>
    <t>Ностальжи (Nostalgie)</t>
  </si>
  <si>
    <t>Оранж Мэджик (Orange Magic)</t>
  </si>
  <si>
    <t>Осирия (Osiria)</t>
  </si>
  <si>
    <t>Диаметр цветка (см): 6-8</t>
  </si>
  <si>
    <t>Пинк Интуишн (Pink Intuition)</t>
  </si>
  <si>
    <t>Диаметр цветка (см): 10-12</t>
  </si>
  <si>
    <t>Диаметр цветка (см): 9-10</t>
  </si>
  <si>
    <t>Диаметр цветка (см): 10-14</t>
  </si>
  <si>
    <t>Ред Интуишн (Red Intuition)</t>
  </si>
  <si>
    <t>Ред Наоми (Red Naomi)</t>
  </si>
  <si>
    <t>Диаметр цветка (см): 11-13</t>
  </si>
  <si>
    <t>Рене Госинни (Rene Goscinny)</t>
  </si>
  <si>
    <t>Диаметр цветка (см): 13-15</t>
  </si>
  <si>
    <t>Свитнес (Sweetness)</t>
  </si>
  <si>
    <t>Си-Си (Si-Si)</t>
  </si>
  <si>
    <t>Диаметр цветка (см): 11-12</t>
  </si>
  <si>
    <t>Сувенир Де Баден-Баден (Souvenir de Baden-Baden)</t>
  </si>
  <si>
    <t>Талея (Talea)</t>
  </si>
  <si>
    <t>Тенека (Tineke)</t>
  </si>
  <si>
    <t>Френдшип (Friendship)</t>
  </si>
  <si>
    <t>Хай Мэджик (High Magic)</t>
  </si>
  <si>
    <t>Диаметр цветка (см): 7-9</t>
  </si>
  <si>
    <t>Хаим Сатин (Chaim Soutine)</t>
  </si>
  <si>
    <t>Черная Магия (Black Magic)</t>
  </si>
  <si>
    <t>Черный Принц (Black Prince)</t>
  </si>
  <si>
    <t>Черри Бренди (Cherry Brandy)</t>
  </si>
  <si>
    <t>Чиппндейл (Chippendale)</t>
  </si>
  <si>
    <t>Шантелла (Shantella)</t>
  </si>
  <si>
    <t>Юрианда (Jorianda)</t>
  </si>
  <si>
    <t>Диаметр цветка (см): 10-14</t>
  </si>
  <si>
    <t>Диаметр цветка (см): 7-8</t>
  </si>
  <si>
    <t>Аспирин (Aspirin Rose)</t>
  </si>
  <si>
    <t>Диаметр цветка (см): 7-8 </t>
  </si>
  <si>
    <t>Атлантик Стар (Atlantic Star)</t>
  </si>
  <si>
    <t>Диаметр цветка (см): 8-9</t>
  </si>
  <si>
    <t>Диаметр цветка (см): 8-10 </t>
  </si>
  <si>
    <t>Диаметр цветка (см): 6-8 </t>
  </si>
  <si>
    <t>Горячий Шоколад (Hot Chocolate)</t>
  </si>
  <si>
    <t>Дип Импрешн (Deep Impression)</t>
  </si>
  <si>
    <t>Диаметр (см): 7-9</t>
  </si>
  <si>
    <t>Домейн де Ст (Domaine de St)</t>
  </si>
  <si>
    <t>Диаметр цветка (см): 4-6</t>
  </si>
  <si>
    <t>Жюбиле дю Принц де Монако (Jubile du Prince de Monaco)</t>
  </si>
  <si>
    <t xml:space="preserve">Диаметр цветка (см): 9-10  </t>
  </si>
  <si>
    <t xml:space="preserve">Диаметр цветка (см): 7-8  </t>
  </si>
  <si>
    <t>Кимоно (Кimonо)</t>
  </si>
  <si>
    <t xml:space="preserve">Диаметр цветка (см): 6-7 </t>
  </si>
  <si>
    <t>Коко Локо (Koko Loko)</t>
  </si>
  <si>
    <t>Лаваглут (Lavaglut)</t>
  </si>
  <si>
    <t>Леонардо да Винчи (Leonardo da Vinci)</t>
  </si>
  <si>
    <t xml:space="preserve">Диаметр цветка (см): 7-10  </t>
  </si>
  <si>
    <t>Мидсаммер (Midsummer)</t>
  </si>
  <si>
    <t>Пастелла (Pastella)</t>
  </si>
  <si>
    <t>Пигаль (Pigalle)</t>
  </si>
  <si>
    <t>Пурпл Эден (Purple Eden)</t>
  </si>
  <si>
    <t>Диаметр цветка (см): 9-12</t>
  </si>
  <si>
    <t>Ред Леонардо да Винчи (Red Leonardo da Vinci)</t>
  </si>
  <si>
    <t>Розмари Роуз (Rosemary Rose)</t>
  </si>
  <si>
    <t>Румба (Rumba)</t>
  </si>
  <si>
    <t>Диаметр цветка (см): 3-4</t>
  </si>
  <si>
    <t>Тутти Фрутти (Tutti Frutti)</t>
  </si>
  <si>
    <t>Файер Флеш (Fire Flash)</t>
  </si>
  <si>
    <t>Диаметр цветка (см): 6-7 </t>
  </si>
  <si>
    <t>Фокус Покус (Phocus Pocus)</t>
  </si>
  <si>
    <t>Аромат: + </t>
  </si>
  <si>
    <t>Хайди Клум (Heidi Klum)</t>
  </si>
  <si>
    <t>Диаметр цветка (см): 5-6</t>
  </si>
  <si>
    <t>Циркус (Circus)</t>
  </si>
  <si>
    <t>Диаметр цветка (см): 5-7</t>
  </si>
  <si>
    <t>Дон Жуан (Don Juan)</t>
  </si>
  <si>
    <t>Дороти Перкинс (Dorothy Perkins)</t>
  </si>
  <si>
    <t>Диаметр цветка (см): 4-5</t>
  </si>
  <si>
    <t>Диаметр цветка (см): 10-11</t>
  </si>
  <si>
    <t>Казино (Casino)</t>
  </si>
  <si>
    <t>Лагуна (Laguna)</t>
  </si>
  <si>
    <t>Пале Рояль (Palais Royal)</t>
  </si>
  <si>
    <t>Диаметр цветка (см):12-13</t>
  </si>
  <si>
    <t>Диаметр цветка (см): 7-8</t>
  </si>
  <si>
    <t>Перпл Сплэш (Purple Splash)</t>
  </si>
  <si>
    <t>Диаметр цветка (см): 6-9</t>
  </si>
  <si>
    <t>Розариум Ютерсен (Rosarium Uetersen)</t>
  </si>
  <si>
    <t>Диаметр цветка (см): 8-11</t>
  </si>
  <si>
    <t>Сантана (Santana)</t>
  </si>
  <si>
    <t>Диаметр цветка (см): 9-11</t>
  </si>
  <si>
    <t>Флорентина (Florentina)</t>
  </si>
  <si>
    <t>Диаметр цветка (см): 8-10</t>
  </si>
  <si>
    <t>Форт оф Джули (Fourth of July)</t>
  </si>
  <si>
    <t>Диаметр цветка (см): 5-6</t>
  </si>
  <si>
    <t>Шнеевальцер (Schneewalzer)</t>
  </si>
  <si>
    <t>Эльф (Elfe)</t>
  </si>
  <si>
    <t>Эрик Таберли (Eric Tabarly)</t>
  </si>
  <si>
    <t>Луис Одьер (Louise Odier)</t>
  </si>
  <si>
    <t>Пинк Гротендорст (Pink Grootendorst)</t>
  </si>
  <si>
    <t>Роз де Решт (Rose de Rescht)</t>
  </si>
  <si>
    <t>Фердинанд Пичард (Ferdinand Pichard)</t>
  </si>
  <si>
    <t>Фис Клайм (Fis Klaim)</t>
  </si>
  <si>
    <t>Чамплейн (Champlain)</t>
  </si>
  <si>
    <t>Диаметр цветка (см): 3-4</t>
  </si>
  <si>
    <t>Диаметр цветка (см): 6-8</t>
  </si>
  <si>
    <t>Иониум (Aeonium)</t>
  </si>
  <si>
    <t>Диаметр цветка (см): 2-3 </t>
  </si>
  <si>
    <t>Ред Фейри (Red Fairy)</t>
  </si>
  <si>
    <t>Сноу Балет (Snow Ballet)</t>
  </si>
  <si>
    <t>Аромат:+</t>
  </si>
  <si>
    <t>Фейри (The Fairy)</t>
  </si>
  <si>
    <t>Фейри Данс (Fairy Dance)</t>
  </si>
  <si>
    <t>Бэби Баккара (Baby Baccara)</t>
  </si>
  <si>
    <t>Диаметр цветка (см): 5-6 </t>
  </si>
  <si>
    <t>Корснода (Corned)</t>
  </si>
  <si>
    <t>Диаметр цветка (см): 4-5</t>
  </si>
  <si>
    <t>Лавли Лидия (Lovely Lydia)</t>
  </si>
  <si>
    <t>Лидия (Lydia)</t>
  </si>
  <si>
    <t>Диаметр цветка (см): 3-6</t>
  </si>
  <si>
    <t>Лимонад (Lemonade)</t>
  </si>
  <si>
    <t>Милки Вей (Milky Way)</t>
  </si>
  <si>
    <t>Мими Эден (Mimi Eden)</t>
  </si>
  <si>
    <t>Пинк Флеш (Pink Flash)</t>
  </si>
  <si>
    <t>Рубиэлла (Rubyella)</t>
  </si>
  <si>
    <t>Саммер (Summer)</t>
  </si>
  <si>
    <t>Диаметр цветка (см): 6-7</t>
  </si>
  <si>
    <t>Тайфун (Typhoon)</t>
  </si>
  <si>
    <t>Эприкот Клементина (Apricot Clementine)</t>
  </si>
  <si>
    <t>Вайт Морсдаг (White Morsdag)</t>
  </si>
  <si>
    <t>Диаметр цветка (см): 4 </t>
  </si>
  <si>
    <t>Даймонд Айс (Diamond Eyes)</t>
  </si>
  <si>
    <t>Диаметр цветка (см): 3</t>
  </si>
  <si>
    <t>Диаметр цветка (см): 3-4 </t>
  </si>
  <si>
    <t>Оранж Бэби (Orange Baby)</t>
  </si>
  <si>
    <t>Диаметр цветка (см): 4-5 </t>
  </si>
  <si>
    <t>Файер Воркс (Fireworks)</t>
  </si>
  <si>
    <t>Анни Дюпрей (Anny Duperey)</t>
  </si>
  <si>
    <t>Бельведер (Belvedere)</t>
  </si>
  <si>
    <t>Диаметр цветка (см): 12-14</t>
  </si>
  <si>
    <t>Голден Селебрейшн (Golden Celebration)</t>
  </si>
  <si>
    <t>Графиня фон Харденберг (Astrid Grafin von Hardenberg)</t>
  </si>
  <si>
    <t>Крокус Роуз (Crocus Rose)</t>
  </si>
  <si>
    <t>Скарлет Мейяндекор (Scarlet Meillandecor)</t>
  </si>
  <si>
    <t>Фёрст леди (First Lady)</t>
  </si>
  <si>
    <t>Грэхам Томас (Graham Thomas)</t>
  </si>
  <si>
    <t>Пилигрим (The Pilgrim)</t>
  </si>
  <si>
    <t>Принцесса Маргарет (Crown Princess Margareta)</t>
  </si>
  <si>
    <t>Фальстаф (Falstaff)</t>
  </si>
  <si>
    <t>Фишерман Френд (Fisherman's Friend)</t>
  </si>
  <si>
    <t>Чарльз Остин (Charles Austin)</t>
  </si>
  <si>
    <t>Повторноцветущая, срезочная</t>
  </si>
  <si>
    <t>Непрерывноцветущая</t>
  </si>
  <si>
    <t>Непрерывноцветущая, срезочная</t>
  </si>
  <si>
    <t>Аромат: + (фруктовый)</t>
  </si>
  <si>
    <t>Повторноцветущая, пригодна к срезке</t>
  </si>
  <si>
    <t>Непрерывноцветущая, пригодная к срезке</t>
  </si>
  <si>
    <t>Фиджи Негро (Fiji Negro)</t>
  </si>
  <si>
    <t>Диаметр цветка (см): 7-10</t>
  </si>
  <si>
    <t>Диаметр цветка (см): 8-12</t>
  </si>
  <si>
    <t>Бернштайн (Bernstein Rose)</t>
  </si>
  <si>
    <t>Повторноцветущая, пригодна для контейнеров</t>
  </si>
  <si>
    <t>Повторноцветущая, пригодна для срезки</t>
  </si>
  <si>
    <t>Повторноцветущая, клаймбер</t>
  </si>
  <si>
    <t>Однократноцветущая, рамблер</t>
  </si>
  <si>
    <t>Непрерывноцветущая, клаймбер</t>
  </si>
  <si>
    <t>Повторноцветущая, бурбонская</t>
  </si>
  <si>
    <t>Непрерывноцветущая, пригодна для срезки</t>
  </si>
  <si>
    <t>Аромат: +++ душистый</t>
  </si>
  <si>
    <t>Вайт Ковер (White Cover)</t>
  </si>
  <si>
    <t>Укажите кол-во</t>
  </si>
  <si>
    <t>Сумма, руб</t>
  </si>
  <si>
    <t>Количество заказа, шт.</t>
  </si>
  <si>
    <t>Беби Маскарад (Baby Masquerade)</t>
  </si>
  <si>
    <t>Алегрия (Alegria)</t>
  </si>
  <si>
    <t>Ай Эм Макмиллан (I Am Macmillan)</t>
  </si>
  <si>
    <t>Абрахам Дерби (Abraham Darby)</t>
  </si>
  <si>
    <t>Вильям Шекспир (William Shakespeare)</t>
  </si>
  <si>
    <t>Для более быстрой обработки Вашего заказа, пожалуйста, заполните форму:</t>
  </si>
  <si>
    <t>ФИО/ Название фирмы</t>
  </si>
  <si>
    <t>Адрес</t>
  </si>
  <si>
    <t>Контактный телефон</t>
  </si>
  <si>
    <t>Транспортная компания</t>
  </si>
  <si>
    <t>Итоговое количество, шт.</t>
  </si>
  <si>
    <t>Итоговая сумма заказа</t>
  </si>
  <si>
    <t>Наименование</t>
  </si>
  <si>
    <t>Наличие, шт.</t>
  </si>
  <si>
    <t>Заказ, шт.</t>
  </si>
  <si>
    <t>Бургунд (Burgund 81)</t>
  </si>
  <si>
    <t>*Параметры по сортам могут отличаться от энциклопедических. В каталоге указана информация на основании наблюдений и изучения розы.</t>
  </si>
  <si>
    <t>Высота (см): 90-100</t>
  </si>
  <si>
    <t>Высота (см): 70-120</t>
  </si>
  <si>
    <t>Высота (см): 120-150</t>
  </si>
  <si>
    <t>Высота (см): 80-100</t>
  </si>
  <si>
    <t>Высота (см): 70-90</t>
  </si>
  <si>
    <t>Высота (см): 80-90</t>
  </si>
  <si>
    <t>Высота (см): 60-80</t>
  </si>
  <si>
    <t>Высота (см): 100-120</t>
  </si>
  <si>
    <t>Высота (см): 80-120</t>
  </si>
  <si>
    <t>Высота (см): 120-175</t>
  </si>
  <si>
    <t>Высота (см): 90-100 </t>
  </si>
  <si>
    <t>Высота (см): 80-100</t>
  </si>
  <si>
    <t>Высота (см): 60-70</t>
  </si>
  <si>
    <t>Высота (см): 100-120</t>
  </si>
  <si>
    <t>Высота (см): 120-140</t>
  </si>
  <si>
    <t>Высота (см): 80-90</t>
  </si>
  <si>
    <t>Высота (см): 70-90</t>
  </si>
  <si>
    <t>Высота (см): 80-100 </t>
  </si>
  <si>
    <t>Высота (см): 70-100</t>
  </si>
  <si>
    <t>Высота (см): 60-70</t>
  </si>
  <si>
    <t>Высота (см): 90-150</t>
  </si>
  <si>
    <t>Высота (см): 90-100</t>
  </si>
  <si>
    <t>Высота (см): 100-125</t>
  </si>
  <si>
    <t>Высота (см): 100-110</t>
  </si>
  <si>
    <t>Высота (см): 75-100</t>
  </si>
  <si>
    <t>Высота (см): 70-80</t>
  </si>
  <si>
    <t>Высота (см): 100-130</t>
  </si>
  <si>
    <t>Высота (см): 70-100</t>
  </si>
  <si>
    <t>Высота (см): 100-150</t>
  </si>
  <si>
    <t>Высота (см): 80-130</t>
  </si>
  <si>
    <t>Высота (см): 100</t>
  </si>
  <si>
    <t>Высота (см): 90-120</t>
  </si>
  <si>
    <t>Высота (см): 120-130</t>
  </si>
  <si>
    <t>Высота (см): 90</t>
  </si>
  <si>
    <t>Высота (см): 70-80</t>
  </si>
  <si>
    <t>Высота (см): 80-120</t>
  </si>
  <si>
    <t>Высота (см): 60-80</t>
  </si>
  <si>
    <t>Высота (см): 50-70</t>
  </si>
  <si>
    <t>Высота (см): 70-90 </t>
  </si>
  <si>
    <t>Высота (см): 75-90</t>
  </si>
  <si>
    <t>Высота (см): 60-65</t>
  </si>
  <si>
    <t>Высота (см): 70-110</t>
  </si>
  <si>
    <t>Высота (см): 40-60</t>
  </si>
  <si>
    <t>Высота (см): 50-60</t>
  </si>
  <si>
    <t>Высота (см): 50-70</t>
  </si>
  <si>
    <t>Высота (см): 200-300</t>
  </si>
  <si>
    <t>Высота (см): 150-180</t>
  </si>
  <si>
    <t>Высота (см): 250-300</t>
  </si>
  <si>
    <t>Высота (см): 200-300</t>
  </si>
  <si>
    <t>Высота (см): 250-300</t>
  </si>
  <si>
    <t>Высота (см): 200-250</t>
  </si>
  <si>
    <t>Высота (см): 200-350</t>
  </si>
  <si>
    <t>Высота (см): 300-400</t>
  </si>
  <si>
    <t>Высота (см): 250-350</t>
  </si>
  <si>
    <t>Высота (см): 200</t>
  </si>
  <si>
    <t>Высота (см): 110-300</t>
  </si>
  <si>
    <t>Высота (см): 150-200</t>
  </si>
  <si>
    <t>Высота (см): 130-150</t>
  </si>
  <si>
    <t>Высота (см): 150-170</t>
  </si>
  <si>
    <t>Высота (см): 120-150</t>
  </si>
  <si>
    <t>Высота (см): 120 - 200</t>
  </si>
  <si>
    <t>Высота (см): 50-60</t>
  </si>
  <si>
    <t>Ширина куста (см): до 100</t>
  </si>
  <si>
    <t>Ширина куста (см): 80-100</t>
  </si>
  <si>
    <t>Ширина куста (см): 90-100</t>
  </si>
  <si>
    <t>Ширина куста (см): 100</t>
  </si>
  <si>
    <t>Ширина куста (см): 80-100</t>
  </si>
  <si>
    <t>Ширина куста (см): до 40</t>
  </si>
  <si>
    <t>Высота (см): 50-80</t>
  </si>
  <si>
    <t xml:space="preserve">Высота (см): 35-40 </t>
  </si>
  <si>
    <t>Высота (см): 45-60</t>
  </si>
  <si>
    <t>Высота (см): 40-50</t>
  </si>
  <si>
    <t>Высота (см): 35-50</t>
  </si>
  <si>
    <t>Высота (см): 90-140</t>
  </si>
  <si>
    <t>Высота (см): 120-130</t>
  </si>
  <si>
    <t>Ашрам (Ashram)</t>
  </si>
  <si>
    <t>Диаметр цветка (см): 10-15</t>
  </si>
  <si>
    <t>Моника Лестурнель (Monique Lestournelle)</t>
  </si>
  <si>
    <t>Таро (Taro)</t>
  </si>
  <si>
    <t>Высота (см): 90-110</t>
  </si>
  <si>
    <t>Тропикана (Tropicana)</t>
  </si>
  <si>
    <t>Голд Топаз (Goldtopas)</t>
  </si>
  <si>
    <t>Высота (см): 50-80</t>
  </si>
  <si>
    <t>Новалис (Novalis)</t>
  </si>
  <si>
    <t>Кубана (Cubana)</t>
  </si>
  <si>
    <t>Беатрис (Beatrice)</t>
  </si>
  <si>
    <t>Порт Санлайт (Port Sunlight)</t>
  </si>
  <si>
    <t>Ред Пиано (Red Piano)</t>
  </si>
  <si>
    <t>Марракеш (Marrakech)</t>
  </si>
  <si>
    <t>Диаметр цветка (см): 10-15</t>
  </si>
  <si>
    <t>Блю Иден (Blue Eden)</t>
  </si>
  <si>
    <t>Европа (Europa)</t>
  </si>
  <si>
    <t>Высота (см): 120-140</t>
  </si>
  <si>
    <t>Ботэро (Botero)</t>
  </si>
  <si>
    <t>Карен Бликсен (Karen Blixen)</t>
  </si>
  <si>
    <t>Нина Вейбул (Nina Weibull)</t>
  </si>
  <si>
    <t>Таманго (Tamango)</t>
  </si>
  <si>
    <t>Феникс (Phoenix)</t>
  </si>
  <si>
    <t>Цезарь (Cesar)</t>
  </si>
  <si>
    <t>Высота (см): 180-200</t>
  </si>
  <si>
    <t>Диаметр цветка (см): 6-7</t>
  </si>
  <si>
    <t>Сноу Флэйк (Snow Flake)</t>
  </si>
  <si>
    <t>Патриция Кент (Patricia Kent)</t>
  </si>
  <si>
    <t>Анна Болейн (Anne Boleyn)</t>
  </si>
  <si>
    <t>Высота (см): 90-125</t>
  </si>
  <si>
    <t>Диаметр цветка (см): 9-12</t>
  </si>
  <si>
    <t>Молинью (Molineux)</t>
  </si>
  <si>
    <t>Желаемая дата отправки</t>
  </si>
  <si>
    <t>Белый Шоколад (White Chocolate)</t>
  </si>
  <si>
    <t>Испанский Танец (Spanish Dance)</t>
  </si>
  <si>
    <t>Сфинкс (Sphinx)</t>
  </si>
  <si>
    <t>Тиара (Tiara)</t>
  </si>
  <si>
    <t>Тиклед Пинк (Tickled Pink)</t>
  </si>
  <si>
    <t>Шоне Кобленцерин (Schone Koblenzerin)</t>
  </si>
  <si>
    <t>Голден Элеганс (Golden Elegance)</t>
  </si>
  <si>
    <t>Декор Арлекин (Decor Arlequin)</t>
  </si>
  <si>
    <t>Поэтс Вайф (The Poet's Wife)</t>
  </si>
  <si>
    <t>Кейт (Kate)</t>
  </si>
  <si>
    <t>Зимостойкий сорт</t>
  </si>
  <si>
    <t>Айсберг Клайминг (Iceberg Climbing)</t>
  </si>
  <si>
    <t>Повторноцветущая, плетистая флорибунда</t>
  </si>
  <si>
    <t>Высота (см): 240-450</t>
  </si>
  <si>
    <t>Аллилуйя (Hallelujah)</t>
  </si>
  <si>
    <t>Даниэль Ост (Daniel Ost)</t>
  </si>
  <si>
    <t>Диаметр цветка (см): 9-10 </t>
  </si>
  <si>
    <t>Донателла (Donatella)</t>
  </si>
  <si>
    <t>Ингрид Бергман (Ingrid Bergman)</t>
  </si>
  <si>
    <t>Корвет (Corvette)</t>
  </si>
  <si>
    <t>Кроненбург (Kronenbourg)</t>
  </si>
  <si>
    <t>Муриам (Myriam)</t>
  </si>
  <si>
    <t>Вестерланд (Westerland)</t>
  </si>
  <si>
    <t>Арроу Фолиес (Arrow Folies)</t>
  </si>
  <si>
    <t>Экзотика (Exotica)</t>
  </si>
  <si>
    <t>Эльдорадо (Eldorado)</t>
  </si>
  <si>
    <t>Секси Перфюмелла (Sexy Perfumella)</t>
  </si>
  <si>
    <t>Сальвадор (Salvador)</t>
  </si>
  <si>
    <t>Равель (Ravel)</t>
  </si>
  <si>
    <t>Папа Мейян (Papa Meilland)</t>
  </si>
  <si>
    <t xml:space="preserve"> Высота (см): 80-120</t>
  </si>
  <si>
    <t>Диаметр цветка (см): 11-13</t>
  </si>
  <si>
    <t>Аромат:  ++</t>
  </si>
  <si>
    <t>Диаметр цветка (см): 12 13</t>
  </si>
  <si>
    <t>Однократноцветущая, клаймбер</t>
  </si>
  <si>
    <t>Высота (см): 160-200</t>
  </si>
  <si>
    <t>Зелёный Чай (Green tea)</t>
  </si>
  <si>
    <t>Жёлтый Остров (Yellow Island)</t>
  </si>
  <si>
    <t>Паулс Скарлет Клаймбер (Paul's Scarlet Climber)</t>
  </si>
  <si>
    <t>Высота (см): 40-50</t>
  </si>
  <si>
    <t>Прешез моментс (Precious Moments)</t>
  </si>
  <si>
    <t>Устойчивость к болезням и к морозам хорошая</t>
  </si>
  <si>
    <t>Устойчивость к болезням хорошая</t>
  </si>
  <si>
    <t>Сорт зимостоек, устойчив к заболеваниям</t>
  </si>
  <si>
    <t>Зимостойкость и устойчивость к болезням высокая</t>
  </si>
  <si>
    <t>Сорт прекрасно зимует в средней полосе</t>
  </si>
  <si>
    <t xml:space="preserve">Сильнорослый морозостойкий сорт, устойчивый к заболеваниям. </t>
  </si>
  <si>
    <t>Сильнорослый морозостойкий сорт, устойчивый к заболеваниям</t>
  </si>
  <si>
    <t xml:space="preserve">Морозостойкий сорт, устойчивый к заболеваниям </t>
  </si>
  <si>
    <t>Сорт зимостойкий</t>
  </si>
  <si>
    <t>Устойчивость к болезням и к морозам отличная</t>
  </si>
  <si>
    <t>Высокая устойчивость к болезням. Морозостойкий сорт</t>
  </si>
  <si>
    <t>Сoрт устoйчив к зимe и зaбoлeвaниям</t>
  </si>
  <si>
    <t>Устойчивость к заболеваниям высокая</t>
  </si>
  <si>
    <t>Устойчивость к болезням и к морозам нормальная</t>
  </si>
  <si>
    <t>К заболеваниям устойчивая. Сорт морозоустойчивый</t>
  </si>
  <si>
    <t>Зимостойкий, устойчивый к заболеваниям</t>
  </si>
  <si>
    <t>Устойчивость к болезням средняя, морозостойкость отличная</t>
  </si>
  <si>
    <t>Устойчив к зиме и заболеваниям</t>
  </si>
  <si>
    <t>Устойчивость к болезням и к морозам высокая</t>
  </si>
  <si>
    <t>Устойчивость к заболеваниям и морозам нормальная</t>
  </si>
  <si>
    <t>Устойчивый к заболеваниям, морозоустойчивость хорошая</t>
  </si>
  <si>
    <t>Устойчивость к заболеваниям хорошая, зимостойкость высокая.</t>
  </si>
  <si>
    <t>Устойчивость к заболеваниям и морозам высокая</t>
  </si>
  <si>
    <t>Сорт зимостойкий, устойчивый к заболеваниям</t>
  </si>
  <si>
    <t>Хорошо зимуеет в условиях Центральной России</t>
  </si>
  <si>
    <t>Сорт устойчив к заболеваниям и зиме</t>
  </si>
  <si>
    <t>Зимостойкий сорт, преимущественно не болеет</t>
  </si>
  <si>
    <t>Зимостойкий сорт. Устойчив к заболеваниям. Цветет повторно.</t>
  </si>
  <si>
    <t xml:space="preserve"> Морозоустойчивость и устойчивость к болезням  высокая</t>
  </si>
  <si>
    <t>Хорошая устойчивость к заболеваниям и морозам. Сорт неприхотливый.</t>
  </si>
  <si>
    <t>Устойчив к болезням, сорт морозостойкий (-40°С )</t>
  </si>
  <si>
    <t>Морозостойкий сорт, устойчивый к заболеваниям</t>
  </si>
  <si>
    <t>Хамелеон. Устойчивость к болезням средняя, водостойкий</t>
  </si>
  <si>
    <t>Сорт неприхотливый, устойчивость к болезням хорошая, морозостойкий</t>
  </si>
  <si>
    <t>Сорт очень устойчив к заболеваниям, зимостойкий</t>
  </si>
  <si>
    <t xml:space="preserve">Зимостойкий сорт. Устойчив к заболеваниям. </t>
  </si>
  <si>
    <t>Обильное цветение, устойчива к заболеваниям и морозам</t>
  </si>
  <si>
    <t>Устойчивый к заболеваниям и морозам</t>
  </si>
  <si>
    <t>Устойчива к переменам погоды и заболеваниям</t>
  </si>
  <si>
    <t>Устойчивость к заболеваниям хорошая. Не теряет внешний вид от дождя. Морозостойкий.</t>
  </si>
  <si>
    <t xml:space="preserve">Сорт устойчивый к заболеваниям . Зимостойкость высокая </t>
  </si>
  <si>
    <t>Устойчивость к заболеваниям и морозам хорошая</t>
  </si>
  <si>
    <t>Морозоустойчивость и устойчивость к болезням  высокая</t>
  </si>
  <si>
    <t>Устойчивость к заболеваниям высокая, зимостойкость хорошая</t>
  </si>
  <si>
    <t>Устойчивость к болезням и к морозам очень высокая</t>
  </si>
  <si>
    <t>Морозоустойчивость и устойчивость к болезням хорошая</t>
  </si>
  <si>
    <t>Морозоустойчивость и устойчивость к болезням очень высокая</t>
  </si>
  <si>
    <t>Зимостойкий сорт, устойчивый к болезням</t>
  </si>
  <si>
    <t xml:space="preserve">Сорт устойчив к болезням. Морозостойкий. </t>
  </si>
  <si>
    <t>Сорт неприхотливый устойчивость к болезням хорошая, морозостойкий</t>
  </si>
  <si>
    <t>Устойчивость к заболеваниям высокая, зимостойкость высокая</t>
  </si>
  <si>
    <t>Устойчивость к морозам и заболеваниям хорошая</t>
  </si>
  <si>
    <t>Срезочный сорт, хорошая устойчивость к болезням и морозостойкость</t>
  </si>
  <si>
    <t>Душистый сорт, очень устойчив к заболеваниям, зимостойкий</t>
  </si>
  <si>
    <t>Устойчивость к морозам и болезням хорошая</t>
  </si>
  <si>
    <t>Подходит для срезки, устойчивость к болезням и морозам хорошая</t>
  </si>
  <si>
    <t>Сорт устойчивый к заболеваниям. Зимостойкость высокая</t>
  </si>
  <si>
    <t>Сорт морозостойкий, устойчивый к заболеваниям.</t>
  </si>
  <si>
    <t>Зимостойкий сорт, устойчивость к заболеваниям превосходная</t>
  </si>
  <si>
    <t>Зимостойкий сорт. Очень устойчивый к заболеваниям</t>
  </si>
  <si>
    <t>Сильнорослый, зимостойкий сорт. Не чувствителен к заболеваниям.</t>
  </si>
  <si>
    <t>Морозоустойчивость и устойчивость к болезням высокая</t>
  </si>
  <si>
    <t>Срезочный сорт, устойчивость к болезням и морозам хорошая</t>
  </si>
  <si>
    <t>Подходит для срезки, не боится дождя. Устойчивость к морозам хорошая.</t>
  </si>
  <si>
    <t>Зимостойкий сорт, очень устойчивый к болезням, обильное цветение</t>
  </si>
  <si>
    <t>Очень морозостойкий, сильный и устойчивый к болезням сорт</t>
  </si>
  <si>
    <t>Морозостойкий сорт, не болеет, не выгорает на солнце</t>
  </si>
  <si>
    <t>Зимостойкий сорт, долго цветет, не выгорает, устойчива к дождю</t>
  </si>
  <si>
    <t>Зимостойкая, хорошая устойчивость к дождю</t>
  </si>
  <si>
    <t>Зимостойкая, высокая устойчивость к заболеваниям</t>
  </si>
  <si>
    <t>Высокая морозойстокость, обильно цветет, устойчива к болезням</t>
  </si>
  <si>
    <t>Зимостойкий сорт, устойчивый к заболеваниям</t>
  </si>
  <si>
    <t>Сорт сильнорослый, зимостойкий. Цветет умеренно, не болеет</t>
  </si>
  <si>
    <t>Устойчива к заболеваниям, зимостойкая, хорошо переносит жару</t>
  </si>
  <si>
    <t>Крупноцветковый, крепкий сорт. Устойчивость к болезням и к морозам отличная</t>
  </si>
  <si>
    <t>Устойчивость к заболеваниям очень хорошая. Морозостойкость до -40°С </t>
  </si>
  <si>
    <t>Устойчивость к заболеваниям очень высокая. Сорт морозостойкий.</t>
  </si>
  <si>
    <t>Очень устойчивая к болезням, морозостойкая, цветет обильно</t>
  </si>
  <si>
    <t>Устойчивость к заболеваниям и морозам хорошая, цветет обильно</t>
  </si>
  <si>
    <t>Высокая устойчивость к болезням, морозостойкий, неприхотливый сорт</t>
  </si>
  <si>
    <t>Непрерывноцветущая. Канадская</t>
  </si>
  <si>
    <t>Сорт зимостойкий, очень неприхотливый, хорошо переносит жару и дождь</t>
  </si>
  <si>
    <t>Неприхотливый сорт, зимостойкий, хорошая устойчивость к заболеваниям</t>
  </si>
  <si>
    <t>Зимостойкий сорт, устойчивый к болезням, подходит для срезки</t>
  </si>
  <si>
    <t>Хорошо переносит жару, устойчивость к болезням и зимостойкость хорошая</t>
  </si>
  <si>
    <t>Хорошо переносит дожди, очень зимостойкий сорт</t>
  </si>
  <si>
    <t>Зимостойкий сорт, устойчивость к болезням хорошая</t>
  </si>
  <si>
    <t>Высокая устойчивость к заболеваниям и хорошая зимостойкость</t>
  </si>
  <si>
    <t>Ранний сорт, устойчивый к заболеваниям и зиме</t>
  </si>
  <si>
    <t>Крупноцветковый сорт, морозоустойчивый и стойкий к болезням</t>
  </si>
  <si>
    <t>Сорт устойчив к болезням, морозостойкий</t>
  </si>
  <si>
    <t>Мисти Баблс (Misty Bubbles)</t>
  </si>
  <si>
    <t>Повторноцветущая, пионовидная</t>
  </si>
  <si>
    <t>Зимостойкий крепкий сорт, хорошо переносит и дождь и жару</t>
  </si>
  <si>
    <t>Яна (Jana)</t>
  </si>
  <si>
    <t>Высокая устойчивость к болезням хорошая, морозостойкий сорт</t>
  </si>
  <si>
    <t>Кордес Джубили (Kordes’ Jubilee)</t>
  </si>
  <si>
    <t>Интенсивный аромат, зимостойкий сорт, не болеет</t>
  </si>
  <si>
    <t>Чарминг Пиано (Charming Piano)</t>
  </si>
  <si>
    <t>Хамелеон. Сорт неприхотливый, устойчивый, морозостойкий</t>
  </si>
  <si>
    <t>Ред Сенсейшн (Red Sensation)</t>
  </si>
  <si>
    <t>Артемис (Artemis)</t>
  </si>
  <si>
    <t>Высота (см): 90-120</t>
  </si>
  <si>
    <t>Диаметр цветка (см): 5-7</t>
  </si>
  <si>
    <t>Элоди Госсюэн (Elodie Gossuin)</t>
  </si>
  <si>
    <t>Отлично зимует, неприхотливый сорт, к болезням не восприимчив</t>
  </si>
  <si>
    <t>Дездемона (Desdemona)</t>
  </si>
  <si>
    <t>Высокая морозостойкость и стойкость к болезням</t>
  </si>
  <si>
    <t>Альбрехт Дюрер (Albrecht Durer)</t>
  </si>
  <si>
    <t>Хорошая зимостойкость и устойчивость к болезням</t>
  </si>
  <si>
    <t>Высокая морозостойкость и устойчивость к заболеваниям</t>
  </si>
  <si>
    <t>Морозостойкий срезочный сорт</t>
  </si>
  <si>
    <t>Зимостойкий сорт, устойчивый к болезням, не портися от дождя</t>
  </si>
  <si>
    <t>Зимостойкий сорт, хорошая устойчивость к заболеваниям</t>
  </si>
  <si>
    <t>Морозоустойчивый сорт, стойкость к заболеваниям хорошая</t>
  </si>
  <si>
    <t>Сорт устойчив к болезням, морозоустойчивый</t>
  </si>
  <si>
    <t>Устойчивость к болезням и морозам хорошая</t>
  </si>
  <si>
    <t>Зимостойкость и устойчивость к болезням хорошая</t>
  </si>
  <si>
    <t>Утостойчивость к заболеваниям и зимостойкость высокая</t>
  </si>
  <si>
    <t>Морозостойкий, хорошая стойкость к болезням, хорошо переносит дождь и жару</t>
  </si>
  <si>
    <t>Канадский морозостойкий сорт, устойчивость к заболеваниям хорошая</t>
  </si>
  <si>
    <t>Крупноцветковый зимостойкий сорт, устойчив к заболеваниям</t>
  </si>
  <si>
    <t>Непрерывно и обильноцветущий зимостойкий сорт</t>
  </si>
  <si>
    <t>Обильноцветущий сорт, высокая устойчивость к морозам и заболеваниям</t>
  </si>
  <si>
    <t>Крепкий зимостойкий сорт, устойчивый к заболеваниям</t>
  </si>
  <si>
    <t>Обильное цветение, неповторимый аромат, устойчива к заболеваниям и морозам</t>
  </si>
  <si>
    <t>Канадский морозостойкий сорт, подходит для холодного продуваемого места</t>
  </si>
  <si>
    <t>Устойчивость к заболеваниям и морозоустойчивость хорошая</t>
  </si>
  <si>
    <t>Сильнорослый сорт, очень устойчив к заболеваниям</t>
  </si>
  <si>
    <t>Срезочный зимостойкий сорт, устойчивый к заболеваниям</t>
  </si>
  <si>
    <t>Сильнорослый сорт, очень устойчив к заболеваниям и морозам</t>
  </si>
  <si>
    <t>Очень выносливый морозостойкий сорт, не поражается болезнями</t>
  </si>
  <si>
    <t>Боника (Bonica)</t>
  </si>
  <si>
    <t>Почвопокровная разновидность,обильное цветение, зимостойкий сорт</t>
  </si>
  <si>
    <t>Каталина (Catalina)</t>
  </si>
  <si>
    <t>Срезочный сорт, устойчивость к морзам и болезням хорошая</t>
  </si>
  <si>
    <t>Артур Римбо (Arthur Rimbaud)</t>
  </si>
  <si>
    <t>Очень зимостойкий сорт, устойчивость к болезням хорошая</t>
  </si>
  <si>
    <t>Клэр Остин (Claire Austin)</t>
  </si>
  <si>
    <t>Сильный и достаточно устойчивый к болезням сорт, зимует хорошо</t>
  </si>
  <si>
    <t>Ред ай (Red eye)</t>
  </si>
  <si>
    <t>Диаметр цветка (см): 5-8</t>
  </si>
  <si>
    <t>Зимостойкий сорт, не портиться от жары и дождя, возможен "бутон внутри  бутона"</t>
  </si>
  <si>
    <t>Барон Эдмон де Родшильд (Barone Edmond de Rothschild)</t>
  </si>
  <si>
    <t>Бургунди Айс (Burgundy Ice)</t>
  </si>
  <si>
    <t>Обильное цветение, высокая морозостойкость</t>
  </si>
  <si>
    <t>Высота (см): 70-120</t>
  </si>
  <si>
    <t>Эксплорер (Explorer)</t>
  </si>
  <si>
    <t>Срочный зимостойкий сорт, учтойчивость к болезням хорошая</t>
  </si>
  <si>
    <t>Лавли Ред (Lovely Red)</t>
  </si>
  <si>
    <t>Срезочный зимостойкий сорт, высокая устойчвость к заболеваниям</t>
  </si>
  <si>
    <t>Почвопокровная разновидность, морозоустойчивая и стойкая к болезням</t>
  </si>
  <si>
    <t>Бордюрный сорт, идеально подходит для выращивания в контейнерах</t>
  </si>
  <si>
    <t>Клод Моне (Claude Monet)</t>
  </si>
  <si>
    <t>Обильное цветение, хорошая зимостойкость и устойчивость к болезням</t>
  </si>
  <si>
    <t>Акапелла (Acapella)</t>
  </si>
  <si>
    <t>Сиреневый дождь (Purple rain)</t>
  </si>
  <si>
    <t>Современные парковые розы (неприхотливые, морозостойкие сорта)</t>
  </si>
  <si>
    <t>Ширина куста (см): до 120</t>
  </si>
  <si>
    <t>Амулет (Amulett)</t>
  </si>
  <si>
    <t>Идеально подходит для выращивания в горшках и на клумбах</t>
  </si>
  <si>
    <t>Обильноцветущая роза, превосходная роза для контейнеров и бордюра</t>
  </si>
  <si>
    <t>Аннапурна (Annapurna)</t>
  </si>
  <si>
    <t>Медовый аромат, высокая устойчивость к болезням, зимостойкая</t>
  </si>
  <si>
    <t>Морозостойкий срезочный сорт, бокаловидные цветы</t>
  </si>
  <si>
    <t>Беверли (Beverly)</t>
  </si>
  <si>
    <t>Бельвью (Bellevue)</t>
  </si>
  <si>
    <t>Непрерывное цветение, высокая устойчивость к морозам и болезням</t>
  </si>
  <si>
    <t>Ванесса Белл (Vanessa Bell)</t>
  </si>
  <si>
    <t>Непрерывное цветение, аромат лимона. Отличная морозостойкость</t>
  </si>
  <si>
    <t>Виннипег Паркс (Winnipeg Parks)</t>
  </si>
  <si>
    <t>Высота (см): 760-80</t>
  </si>
  <si>
    <t>Канадский морозостойкий сорт. Обильное и продолжительное цветение</t>
  </si>
  <si>
    <t>Геральдина (Geraldine)</t>
  </si>
  <si>
    <t>Срезочный сорт, хорошая зимостойкость</t>
  </si>
  <si>
    <t>Гранд Гала (Grand Gala)</t>
  </si>
  <si>
    <t>Дарси Бассел (Darcey Bussell)</t>
  </si>
  <si>
    <t>Цветение обильное и продолжительное, высокий иммунитет к болезням</t>
  </si>
  <si>
    <t>Джипси (Gipsy)</t>
  </si>
  <si>
    <t>Неприхотливый сорт с крепким иммунитетом, не боится солнца и жары</t>
  </si>
  <si>
    <t>Дольче Вита (Dolce Vita)</t>
  </si>
  <si>
    <t>Сорт прекрасно зимует в средней полосе, подходит для срезки</t>
  </si>
  <si>
    <t>Интрига (Intrigue)</t>
  </si>
  <si>
    <t>Ароматный яркий густомахровый сорт, высокая змостойкость</t>
  </si>
  <si>
    <t>Клеопатра (Kleopatra)</t>
  </si>
  <si>
    <t>Сорт морозостойкий, устойчивый к заболеваниям</t>
  </si>
  <si>
    <t>Констанс (Constance)</t>
  </si>
  <si>
    <t>Насыщенный фруктовый аромат, зимостойкий сорт</t>
  </si>
  <si>
    <t>Ла Вилла Котта (La Villa Cotta)</t>
  </si>
  <si>
    <t>Хамелеон, морозостойкий неприхотливый сорт, устойчивый к болезням</t>
  </si>
  <si>
    <t>Лавандер Мейландина (Lavender Meillandina)</t>
  </si>
  <si>
    <t>Компактный зимостойкий сорт, пригодный для контейнеров</t>
  </si>
  <si>
    <t>Леди Эмма Гамильтон (Lady Emma Hamilton)</t>
  </si>
  <si>
    <t>Леди оф Шалот (Lady of Shalott)</t>
  </si>
  <si>
    <t xml:space="preserve">Очень морозостойкий и неприхотливый сорт </t>
  </si>
  <si>
    <t>Леди Романтика (Lady Romantica)</t>
  </si>
  <si>
    <t>Подходит для срезки и контейнеров, зимостойкий сорт</t>
  </si>
  <si>
    <t>Свит Симфони (Sweet Symphony)</t>
  </si>
  <si>
    <t>Хорошая зимостойкость устойчивость к заболеваниям</t>
  </si>
  <si>
    <t>Луи де Фюнес (Louis de Funes)</t>
  </si>
  <si>
    <t>Цветки крупные, элегантные, хорошая зимостойкость и усойчивость к болезням</t>
  </si>
  <si>
    <t>Мариетта (Marietta)</t>
  </si>
  <si>
    <t>Подходит для срезки, зимостойкий сорт, устойчивый к болезням</t>
  </si>
  <si>
    <t>Морден Санрайз (Morden Sunrise)</t>
  </si>
  <si>
    <t>Олл Фо Лав (All 4 Love)</t>
  </si>
  <si>
    <t>Срезочный зимостойкий сорт, обильное непрервыное цветение</t>
  </si>
  <si>
    <t>Пинк Мартини (Pink Martini)</t>
  </si>
  <si>
    <t>Пинк Пиано (Pink Piano)</t>
  </si>
  <si>
    <t>Транквилити (Tranquillity)</t>
  </si>
  <si>
    <t>Продолжительное цветение, прекрасная устойчивость к дождю, болезням и морозам</t>
  </si>
  <si>
    <t>Флорида (Florida)</t>
  </si>
  <si>
    <t>Срезочный зимостойкий сорт, хорошая устойчивость к заболеваниям</t>
  </si>
  <si>
    <t>Ред Эмпайр (Red Empire)</t>
  </si>
  <si>
    <t>Продолжительное цветение, неприхотливый крепкий сорт</t>
  </si>
  <si>
    <t>Шампань Рококо (Champagne Rokoko)</t>
  </si>
  <si>
    <t>Пионовидная, устойчива к болезням и дождю, зимойстойкая</t>
  </si>
  <si>
    <t>Срезочный морозостойский сорт, устойчивость к заболеваниям очень высокая</t>
  </si>
  <si>
    <t>Эль Торо (El Toro)</t>
  </si>
  <si>
    <t>Непрерыыное обильное цветение, высокий иммунитет</t>
  </si>
  <si>
    <t>Салли Холмс (Sally Holmes)</t>
  </si>
  <si>
    <t>Оранж Рива (Orange Reeva)</t>
  </si>
  <si>
    <t>Срезочный сорт, хорошая зимостойкость и устойчивость к болезням</t>
  </si>
  <si>
    <t>Литтл Буккаро (Little Buckaroo)</t>
  </si>
  <si>
    <t>Тесс (Tess)</t>
  </si>
  <si>
    <t>Обильноцветущий срезочный сорт, устойчивый к болезням и морозам</t>
  </si>
  <si>
    <t>Александрин (Alexandrine)</t>
  </si>
  <si>
    <t>Высокая устойчивость к болезням, отлично зимует, фруктовый аромат</t>
  </si>
  <si>
    <t>Зимостойкий сорт, не портится в жару, обильное непрерывное цветение</t>
  </si>
  <si>
    <t>Хай энд Еллоу Мэджик (High &amp; Yellow Magic)</t>
  </si>
  <si>
    <t>Срезочный сорт, устойчивость к морозам и заболеваниям хорошая.</t>
  </si>
  <si>
    <t>Аваланш</t>
  </si>
  <si>
    <t>Августа Луиза</t>
  </si>
  <si>
    <t>Акапелла</t>
  </si>
  <si>
    <t>Александрин</t>
  </si>
  <si>
    <t>Аллилуйя</t>
  </si>
  <si>
    <t>Альбрехт Дюрер</t>
  </si>
  <si>
    <t>Анастасия</t>
  </si>
  <si>
    <t>Аннапурна</t>
  </si>
  <si>
    <t>Артур Римбо</t>
  </si>
  <si>
    <t>Ашрам</t>
  </si>
  <si>
    <t>Бабкина</t>
  </si>
  <si>
    <t>Барон Эдмон де Родшильд</t>
  </si>
  <si>
    <t>Беверли</t>
  </si>
  <si>
    <t>Белла Вита</t>
  </si>
  <si>
    <t>Белый Медведь</t>
  </si>
  <si>
    <t>Белый Шоколад</t>
  </si>
  <si>
    <t>Бельвью</t>
  </si>
  <si>
    <t>Биг Перпл</t>
  </si>
  <si>
    <t>Блаш</t>
  </si>
  <si>
    <t>Блэк Баккара</t>
  </si>
  <si>
    <t>Ботэро</t>
  </si>
  <si>
    <t>Бургунд</t>
  </si>
  <si>
    <t>Вау</t>
  </si>
  <si>
    <t>Геральдина</t>
  </si>
  <si>
    <t>Гладиатор</t>
  </si>
  <si>
    <t>Глория Дей</t>
  </si>
  <si>
    <t>Гранд Гала</t>
  </si>
  <si>
    <t>Дабл Делайт</t>
  </si>
  <si>
    <t>Даниэль Ост</t>
  </si>
  <si>
    <t>Дольче Вита</t>
  </si>
  <si>
    <t>Донателла</t>
  </si>
  <si>
    <t>Дуэт</t>
  </si>
  <si>
    <t>Европа</t>
  </si>
  <si>
    <t>Жёлтый Остров</t>
  </si>
  <si>
    <t>Зелёный Чай</t>
  </si>
  <si>
    <t>Императрица Фарах</t>
  </si>
  <si>
    <t>Ингрид Бергман</t>
  </si>
  <si>
    <t>Испанский Танец</t>
  </si>
  <si>
    <t>Карен Бликсен</t>
  </si>
  <si>
    <t>Керио</t>
  </si>
  <si>
    <t>Клеопатра</t>
  </si>
  <si>
    <t>Клод Брассер</t>
  </si>
  <si>
    <t>Клод Моне</t>
  </si>
  <si>
    <t>Корвет</t>
  </si>
  <si>
    <t>Кордес Джубили</t>
  </si>
  <si>
    <t>Кроненбург</t>
  </si>
  <si>
    <t>Лавли Ред</t>
  </si>
  <si>
    <t>Лимбо</t>
  </si>
  <si>
    <t>Луи де Фюнес</t>
  </si>
  <si>
    <t>Люксор</t>
  </si>
  <si>
    <t>Мариетта</t>
  </si>
  <si>
    <t>Марракеш</t>
  </si>
  <si>
    <t>Моника Белуччи</t>
  </si>
  <si>
    <t>Моника Лестурнель</t>
  </si>
  <si>
    <t>Муриам</t>
  </si>
  <si>
    <t>Ностальжи</t>
  </si>
  <si>
    <t>Олл Фо Лав</t>
  </si>
  <si>
    <t>Оранж Мэджик</t>
  </si>
  <si>
    <t>Оранж Рива</t>
  </si>
  <si>
    <t>Осирия</t>
  </si>
  <si>
    <t>Папа Мейян</t>
  </si>
  <si>
    <t>Пинк Интуишн</t>
  </si>
  <si>
    <t>Пинк Мартини</t>
  </si>
  <si>
    <t>Пинк Пиано</t>
  </si>
  <si>
    <t>Равель</t>
  </si>
  <si>
    <t>Ред ай</t>
  </si>
  <si>
    <t>Ред Интуишн</t>
  </si>
  <si>
    <t>Ред Наоми</t>
  </si>
  <si>
    <t>Ред Пиано</t>
  </si>
  <si>
    <t>Рене Госинни</t>
  </si>
  <si>
    <t>Сальвадор</t>
  </si>
  <si>
    <t>Свитнес</t>
  </si>
  <si>
    <t>Секси Перфюмелла</t>
  </si>
  <si>
    <t>Си-Си</t>
  </si>
  <si>
    <t>Сувенир Де Баден-Баден</t>
  </si>
  <si>
    <t>Сфинкс</t>
  </si>
  <si>
    <t>Талея</t>
  </si>
  <si>
    <t>Таро</t>
  </si>
  <si>
    <t>Тенека</t>
  </si>
  <si>
    <t>Тиара</t>
  </si>
  <si>
    <t>Тропикана</t>
  </si>
  <si>
    <t>Фиджи Негро</t>
  </si>
  <si>
    <t>Флорида</t>
  </si>
  <si>
    <t>Френдшип</t>
  </si>
  <si>
    <t>Хаим Сатин</t>
  </si>
  <si>
    <t>Хай Мэджик</t>
  </si>
  <si>
    <t>Хай энд Еллоу Мэджик</t>
  </si>
  <si>
    <t>Черная Магия</t>
  </si>
  <si>
    <t>Черный Принц</t>
  </si>
  <si>
    <t>Черри Бренди</t>
  </si>
  <si>
    <t>Чиппндейл</t>
  </si>
  <si>
    <t>Шантелла</t>
  </si>
  <si>
    <t>Экзотика</t>
  </si>
  <si>
    <t>Эксплорер</t>
  </si>
  <si>
    <t>Эльдорадо</t>
  </si>
  <si>
    <t>Юрианда</t>
  </si>
  <si>
    <t>Ай Эм Макмиллан</t>
  </si>
  <si>
    <t>Аспирин</t>
  </si>
  <si>
    <t>Атлантик Стар</t>
  </si>
  <si>
    <t>Бернштайн</t>
  </si>
  <si>
    <t>Блю Иден</t>
  </si>
  <si>
    <t>Бургунди Айс</t>
  </si>
  <si>
    <t>Голд Топаз</t>
  </si>
  <si>
    <t>Горячий Шоколад</t>
  </si>
  <si>
    <t>Джипси</t>
  </si>
  <si>
    <t>Дип Импрешн</t>
  </si>
  <si>
    <t>Домейн де Ст</t>
  </si>
  <si>
    <t>Жюбиле дю Принц де Монако</t>
  </si>
  <si>
    <t>Интрига</t>
  </si>
  <si>
    <t>Кимоно</t>
  </si>
  <si>
    <t>Коко Локо</t>
  </si>
  <si>
    <t>Лаваглут</t>
  </si>
  <si>
    <t>Леди Романтика</t>
  </si>
  <si>
    <t>Леонардо да Винчи</t>
  </si>
  <si>
    <t>Мидсаммер</t>
  </si>
  <si>
    <t>Нина Вейбул</t>
  </si>
  <si>
    <t>Новалис</t>
  </si>
  <si>
    <t>Пастелла</t>
  </si>
  <si>
    <t>Пигаль</t>
  </si>
  <si>
    <t>Прешез моментс</t>
  </si>
  <si>
    <t>Пурпл Эден</t>
  </si>
  <si>
    <t>Ред Леонардо да Винчи</t>
  </si>
  <si>
    <t>Ред Эмпайр</t>
  </si>
  <si>
    <t>Розмари Роуз</t>
  </si>
  <si>
    <t>Румба</t>
  </si>
  <si>
    <t>Сноу Флэйк</t>
  </si>
  <si>
    <t>Таманго</t>
  </si>
  <si>
    <t>Тиклед Пинк</t>
  </si>
  <si>
    <t>Тутти Фрутти</t>
  </si>
  <si>
    <t>Файер Флеш</t>
  </si>
  <si>
    <t>Феникс</t>
  </si>
  <si>
    <t>Фокус Покус</t>
  </si>
  <si>
    <t>Хайди Клум</t>
  </si>
  <si>
    <t>Циркус</t>
  </si>
  <si>
    <t>Шоне Кобленцерин</t>
  </si>
  <si>
    <t>Эль Торо</t>
  </si>
  <si>
    <t>Айсберг Клайминг</t>
  </si>
  <si>
    <t>Голден Элеганс</t>
  </si>
  <si>
    <t>Дон Жуан</t>
  </si>
  <si>
    <t>Дороти Перкинс</t>
  </si>
  <si>
    <t>Казино</t>
  </si>
  <si>
    <t>Лагуна</t>
  </si>
  <si>
    <t>Пале Рояль</t>
  </si>
  <si>
    <t>Паулс Скарлет Клаймбер</t>
  </si>
  <si>
    <t>Перпл Сплэш</t>
  </si>
  <si>
    <t>Розариум Ютерсен</t>
  </si>
  <si>
    <t>Сантана</t>
  </si>
  <si>
    <t>Флорентина</t>
  </si>
  <si>
    <t>Форт оф Джули</t>
  </si>
  <si>
    <t>Цезарь</t>
  </si>
  <si>
    <t>Шнеевальцер</t>
  </si>
  <si>
    <t>Эльф</t>
  </si>
  <si>
    <t>Эрик Таберли</t>
  </si>
  <si>
    <t>Луис Одьер</t>
  </si>
  <si>
    <t>Пинк Гротендорст</t>
  </si>
  <si>
    <t>Роз де Решт</t>
  </si>
  <si>
    <t>Салли Холмс</t>
  </si>
  <si>
    <t>Фердинанд Пичард</t>
  </si>
  <si>
    <t>Фис Клайм</t>
  </si>
  <si>
    <t>Чамплейн</t>
  </si>
  <si>
    <t>Вайт Ковер</t>
  </si>
  <si>
    <t>Иониум</t>
  </si>
  <si>
    <t>Ред Фейри</t>
  </si>
  <si>
    <t>Сиреневый дождь</t>
  </si>
  <si>
    <t>Сноу Балет</t>
  </si>
  <si>
    <t>Фейри</t>
  </si>
  <si>
    <t>Фейри Данс</t>
  </si>
  <si>
    <t>Алегрия</t>
  </si>
  <si>
    <t>Арроу Фолиес</t>
  </si>
  <si>
    <t>Бэби Баккара</t>
  </si>
  <si>
    <t>Каталина</t>
  </si>
  <si>
    <t>Корснода</t>
  </si>
  <si>
    <t>Лавли Лидия</t>
  </si>
  <si>
    <t>Лидия</t>
  </si>
  <si>
    <t>Лимонад</t>
  </si>
  <si>
    <t>Милки Вей</t>
  </si>
  <si>
    <t>Мими Эден</t>
  </si>
  <si>
    <t>Мисти Баблс</t>
  </si>
  <si>
    <t>Пинк Флеш</t>
  </si>
  <si>
    <t>Ред Сенсейшн</t>
  </si>
  <si>
    <t>Рубиэлла</t>
  </si>
  <si>
    <t>Саммер</t>
  </si>
  <si>
    <t>Тайфун</t>
  </si>
  <si>
    <t>Чарминг Пиано</t>
  </si>
  <si>
    <t>Шампань Рококо</t>
  </si>
  <si>
    <t>Эприкот Клементина</t>
  </si>
  <si>
    <t>Яна</t>
  </si>
  <si>
    <t>Амулет</t>
  </si>
  <si>
    <t>Беби Маскарад</t>
  </si>
  <si>
    <t>Вайт Морсдаг</t>
  </si>
  <si>
    <t>Даймонд Айс</t>
  </si>
  <si>
    <t>Лавандер Мейландина</t>
  </si>
  <si>
    <t>Литтл Буккаро</t>
  </si>
  <si>
    <t>Оранж Бэби</t>
  </si>
  <si>
    <t>Свит Симфони</t>
  </si>
  <si>
    <t>Файер Воркс</t>
  </si>
  <si>
    <t>Анни Дюпрей</t>
  </si>
  <si>
    <t>Артемис</t>
  </si>
  <si>
    <t>Бельведер</t>
  </si>
  <si>
    <t>Боника</t>
  </si>
  <si>
    <t>Вестерланд</t>
  </si>
  <si>
    <t>Виннипег Паркс</t>
  </si>
  <si>
    <t>Графиня фон Харденберг</t>
  </si>
  <si>
    <t>Декор Арлекин</t>
  </si>
  <si>
    <t>Кубана</t>
  </si>
  <si>
    <t>Ла Вилла Котта</t>
  </si>
  <si>
    <t>Морден Санрайз</t>
  </si>
  <si>
    <t>Патриция Кент</t>
  </si>
  <si>
    <t>Скарлет Мейяндекор</t>
  </si>
  <si>
    <t>Фёрст леди</t>
  </si>
  <si>
    <t>Элоди Госсюэн</t>
  </si>
  <si>
    <t>Абрахам Дерби</t>
  </si>
  <si>
    <t>Анна Болейн</t>
  </si>
  <si>
    <t>Беатрис</t>
  </si>
  <si>
    <t>Ванесса Белл</t>
  </si>
  <si>
    <t>Вильям Шекспир</t>
  </si>
  <si>
    <t>Голден Селебрейшн</t>
  </si>
  <si>
    <t>Грэхам Томас</t>
  </si>
  <si>
    <t>Дарси Бассел</t>
  </si>
  <si>
    <t>Дездемона</t>
  </si>
  <si>
    <t>Кейт</t>
  </si>
  <si>
    <t>Клэр Остин</t>
  </si>
  <si>
    <t>Констанс</t>
  </si>
  <si>
    <t>Крокус Роуз</t>
  </si>
  <si>
    <t>Леди оф Шалот</t>
  </si>
  <si>
    <t>Леди Эмма Гамильтон</t>
  </si>
  <si>
    <t>Молинью</t>
  </si>
  <si>
    <t>Пилигрим</t>
  </si>
  <si>
    <t>Порт Санлайт</t>
  </si>
  <si>
    <t>Поэтс Вайф</t>
  </si>
  <si>
    <t>Принцесса Маргарет</t>
  </si>
  <si>
    <t>Тесс</t>
  </si>
  <si>
    <t>Транквилити</t>
  </si>
  <si>
    <t>Фальстаф</t>
  </si>
  <si>
    <t>Фишерман Френд</t>
  </si>
  <si>
    <t>Чарльз Остин</t>
  </si>
  <si>
    <t>Рузанна: +7 (985) 315-37-65</t>
  </si>
  <si>
    <t>Неприхотливый сортом, обладает высокой устойчивостью к болезням</t>
  </si>
  <si>
    <t>Фрайфрау Каролина (Freifrau Caroline)</t>
  </si>
  <si>
    <t>Лавли Рококо (Lovely Rokoko)</t>
  </si>
  <si>
    <t>Срезочный обильноцветущий сорт, хорошая морозостойкость</t>
  </si>
  <si>
    <t>Мархензаубер (Marchenzauber)</t>
  </si>
  <si>
    <t>Неприхотлмвый обильноцветущий сорт</t>
  </si>
  <si>
    <t>Кастельрутер Шпатцен (Kastelruther Spatzen)</t>
  </si>
  <si>
    <t>Высокая морозостойкость и устойчивость к болезням и вредителям</t>
  </si>
  <si>
    <t>Личфилд Энджел (Lichfield Angel)</t>
  </si>
  <si>
    <t>Высокая приживаемость и неприхотливость, устойчивость к заморозкам</t>
  </si>
  <si>
    <t>Томас Бекет (Thomas à Becket)</t>
  </si>
  <si>
    <t>Высокая морозостойкость, обильное и долгое цветение</t>
  </si>
  <si>
    <t>Любекер Ротшпон (Lubecker Rotspon)</t>
  </si>
  <si>
    <t>Морозостойкость и устойчивость к заболеваниям высокая, не боится дождя</t>
  </si>
  <si>
    <t>Оливия Роуз (Olivia Rose Austin)</t>
  </si>
  <si>
    <t>Ярковыраженный аромат, долгое и обильное цветение</t>
  </si>
  <si>
    <t>Панама (Panama)</t>
  </si>
  <si>
    <t>Неприхотливый сорт, устойчивый к болезням и вредителям</t>
  </si>
  <si>
    <t>Зимостойкий сорт, устойчивый к болезням и вредителям</t>
  </si>
  <si>
    <t>Шакира (Shakira)</t>
  </si>
  <si>
    <t>Гранд Аморе (Grande Amore)</t>
  </si>
  <si>
    <t>Неприхотливый зимостойкий сорт, подходит для срезки</t>
  </si>
  <si>
    <t>Обильное цветение, высокая устойчивость к различным болезням и вредителям</t>
  </si>
  <si>
    <t>Родос (Rhodos)</t>
  </si>
  <si>
    <t>Уильям Кристи (William Christie)</t>
  </si>
  <si>
    <t>Морозостойкий сорт, устойчивый к болезням, быстрая приживаемость</t>
  </si>
  <si>
    <t>Эмильен Гийо (Emilien Guillot)</t>
  </si>
  <si>
    <t>Хорошая зимостойкость, высокий иммунитет к болезням</t>
  </si>
  <si>
    <t>Баунти Вей (Bounty Way)</t>
  </si>
  <si>
    <t>Срезочный обильноцветущий сорт</t>
  </si>
  <si>
    <t>Катрин Лаборде (Catherine Laborde)</t>
  </si>
  <si>
    <t>Высота (см): 80-130</t>
  </si>
  <si>
    <t>Зимостойкий сорт с ярким ароматом, предпочитает полутень</t>
  </si>
  <si>
    <t>Обильноцветущий сорт, зимостойкий</t>
  </si>
  <si>
    <t>Биненвайде Биколор (Bienenweide Bicolor)</t>
  </si>
  <si>
    <t>Диаметр цветка (см): 2-5</t>
  </si>
  <si>
    <t>Обильноцветущая роза, очень высокая морозостойкость и устойчивость к болезням</t>
  </si>
  <si>
    <t>Космос (Kosmos)</t>
  </si>
  <si>
    <t>Обильное и пышное цветение, хороший ароматом, выносливость к непогоде</t>
  </si>
  <si>
    <t>Пэт Остин (Pat Austin)</t>
  </si>
  <si>
    <t>Зимостойкий обильноцветущий ароматный сорт</t>
  </si>
  <si>
    <t>Высокая устойчивость болезням, хорошая зимостойкость</t>
  </si>
  <si>
    <t>Блэк Форест (Black Forest)</t>
  </si>
  <si>
    <t>Непрерывноцветущий сорт, высокая морозостойкость устойчивость к болезням</t>
  </si>
  <si>
    <t>Веласкес (Velasquez)</t>
  </si>
  <si>
    <t>Крупный непрервыноцветущий сорт, устойчивый к заболеваниям</t>
  </si>
  <si>
    <t>Лимона (Limona)</t>
  </si>
  <si>
    <t>Высокая морозостойкость и сильный иммунитет к болезням</t>
  </si>
  <si>
    <t>РТ, Альметьевский р-н, село Кульшарипово, ул. Тукая д. 47-49</t>
  </si>
  <si>
    <t>Вид</t>
  </si>
  <si>
    <t>Грин Ай (Green Eye)</t>
  </si>
  <si>
    <t>Дженероуз Гарден (The Generous Gardener)</t>
  </si>
  <si>
    <t>Баунти Вей</t>
  </si>
  <si>
    <t>Веласкес</t>
  </si>
  <si>
    <t>Гранд Аморе</t>
  </si>
  <si>
    <t>Грин Ай</t>
  </si>
  <si>
    <t>Катрин Лаборде</t>
  </si>
  <si>
    <t>Лимона</t>
  </si>
  <si>
    <t>Панама</t>
  </si>
  <si>
    <t>Родос</t>
  </si>
  <si>
    <t>Шакира</t>
  </si>
  <si>
    <t>Блэк Форест</t>
  </si>
  <si>
    <t>Космос</t>
  </si>
  <si>
    <t>Лавли Рококо</t>
  </si>
  <si>
    <t>Любекер Ротшпон</t>
  </si>
  <si>
    <t>Мархензаубер</t>
  </si>
  <si>
    <t>Фрайфрау Каролина</t>
  </si>
  <si>
    <t>Биненвайде Биколор</t>
  </si>
  <si>
    <t>Кастельрутер Шпатцен</t>
  </si>
  <si>
    <t>Томас Бекет</t>
  </si>
  <si>
    <t>Уильям Кристи</t>
  </si>
  <si>
    <t>Эмильен Гийо</t>
  </si>
  <si>
    <t>Дженероуз Гарден</t>
  </si>
  <si>
    <t>Личфилд Энджел</t>
  </si>
  <si>
    <t>Оливия Роуз</t>
  </si>
  <si>
    <t>Пэт Остин</t>
  </si>
  <si>
    <t>Базовая цена за шт.</t>
  </si>
  <si>
    <t>Прайс-лист Розы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</si>
</sst>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₽-419]_-;\-* #,##0.00\ [$₽-419]_-;_-* &quot;-&quot;??\ [$₽-419]_-;_-@_-"/>
    <numFmt numFmtId="165" formatCode="_-* #,##0\ [$₽-419]_-;\-* #,##0\ [$₽-419]_-;_-* &quot;-&quot;??\ [$₽-419]_-;_-@_-"/>
    <numFmt numFmtId="166" formatCode="#,##0&quot;р.&quot;"/>
    <numFmt numFmtId="167" formatCode="#,##0&quot;р.&quot;;[Red]\-#,##0&quot;р.&quot;"/>
    <numFmt numFmtId="168" formatCode="_-* #,##0.00&quot;р.&quot;_-;\-* #,##0.00&quot;р.&quot;_-;_-* &quot;-&quot;??&quot;р.&quot;_-;_-@_-"/>
    <numFmt numFmtId="169" formatCode="_-* #,##0&quot;р.&quot;_-;\-* #,##0&quot;р.&quot;_-;_-* &quot;-&quot;??&quot;р.&quot;_-;_-@_-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1"/>
      <color rgb="FF151515"/>
      <name val="Verdana"/>
      <family val="2"/>
      <charset val="204"/>
    </font>
    <font>
      <sz val="9"/>
      <color theme="1"/>
      <name val="Verdana"/>
      <family val="2"/>
      <charset val="204"/>
    </font>
    <font>
      <b/>
      <sz val="11"/>
      <color theme="1"/>
      <name val="Verdan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9"/>
      <color rgb="FFC00000"/>
      <name val="Verdana"/>
      <family val="2"/>
      <charset val="204"/>
    </font>
    <font>
      <b/>
      <sz val="11"/>
      <color rgb="FFC00000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theme="7" tint="-0.499984740745262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rgb="FFC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 tint="4.9989318521683403E-2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2"/>
      <color theme="1" tint="4.9989318521683403E-2"/>
      <name val="Arial"/>
      <family val="2"/>
      <charset val="204"/>
    </font>
    <font>
      <sz val="11"/>
      <color theme="1" tint="4.9989318521683403E-2"/>
      <name val="Calibri"/>
      <family val="2"/>
      <charset val="204"/>
      <scheme val="minor"/>
    </font>
    <font>
      <i/>
      <sz val="11"/>
      <color rgb="FFFF0000"/>
      <name val="Verdana"/>
      <family val="2"/>
      <charset val="204"/>
    </font>
    <font>
      <sz val="9"/>
      <color theme="8"/>
      <name val="Verdana"/>
      <family val="2"/>
      <charset val="204"/>
    </font>
    <font>
      <b/>
      <sz val="12"/>
      <color rgb="FFC00000"/>
      <name val="Times New Roman"/>
      <family val="1"/>
      <charset val="204"/>
    </font>
    <font>
      <b/>
      <sz val="16"/>
      <color theme="0"/>
      <name val="Verdana"/>
      <family val="2"/>
      <charset val="204"/>
    </font>
    <font>
      <u/>
      <sz val="11"/>
      <color rgb="FF7B0A9E"/>
      <name val="Calibri"/>
      <family val="2"/>
      <charset val="204"/>
      <scheme val="minor"/>
    </font>
    <font>
      <u/>
      <sz val="10"/>
      <color rgb="FF7B0A9E"/>
      <name val="Calibri"/>
      <family val="2"/>
      <charset val="204"/>
      <scheme val="minor"/>
    </font>
    <font>
      <sz val="9"/>
      <color rgb="FF7B0A9E"/>
      <name val="Verdana"/>
      <family val="2"/>
      <charset val="204"/>
    </font>
    <font>
      <sz val="11"/>
      <color rgb="FF7B0A9E"/>
      <name val="Verdana"/>
      <family val="2"/>
      <charset val="204"/>
    </font>
    <font>
      <b/>
      <sz val="9"/>
      <color theme="1"/>
      <name val="Verdana"/>
      <family val="2"/>
      <charset val="204"/>
    </font>
    <font>
      <b/>
      <i/>
      <u/>
      <sz val="20"/>
      <color rgb="FF67097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E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7B0A9E"/>
        <bgColor indexed="64"/>
      </patternFill>
    </fill>
    <fill>
      <patternFill patternType="solid">
        <fgColor rgb="FFD8B0F6"/>
        <bgColor indexed="64"/>
      </patternFill>
    </fill>
  </fills>
  <borders count="4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 style="thin">
        <color theme="0" tint="-0.2499465926084170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0" fontId="12" fillId="0" borderId="0"/>
    <xf numFmtId="0" fontId="12" fillId="0" borderId="0"/>
    <xf numFmtId="168" fontId="9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 indent="2"/>
    </xf>
    <xf numFmtId="0" fontId="4" fillId="0" borderId="0" xfId="0" applyFont="1"/>
    <xf numFmtId="0" fontId="4" fillId="0" borderId="0" xfId="0" applyFont="1" applyAlignment="1">
      <alignment horizontal="right"/>
    </xf>
    <xf numFmtId="164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left" indent="1"/>
    </xf>
    <xf numFmtId="0" fontId="1" fillId="0" borderId="0" xfId="0" applyFont="1" applyBorder="1" applyAlignment="1">
      <alignment horizontal="left" indent="2"/>
    </xf>
    <xf numFmtId="0" fontId="8" fillId="0" borderId="1" xfId="0" applyFont="1" applyBorder="1" applyAlignment="1">
      <alignment horizontal="right"/>
    </xf>
    <xf numFmtId="165" fontId="8" fillId="0" borderId="1" xfId="0" applyNumberFormat="1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0" fillId="0" borderId="0" xfId="0" applyFont="1" applyProtection="1">
      <protection locked="0" hidden="1"/>
    </xf>
    <xf numFmtId="166" fontId="11" fillId="0" borderId="0" xfId="0" applyNumberFormat="1" applyFont="1" applyAlignment="1" applyProtection="1">
      <alignment horizontal="center"/>
      <protection locked="0" hidden="1"/>
    </xf>
    <xf numFmtId="0" fontId="11" fillId="0" borderId="0" xfId="0" applyFont="1" applyProtection="1">
      <protection locked="0" hidden="1"/>
    </xf>
    <xf numFmtId="0" fontId="11" fillId="0" borderId="0" xfId="0" applyFont="1" applyAlignment="1" applyProtection="1">
      <alignment horizontal="center"/>
      <protection locked="0" hidden="1"/>
    </xf>
    <xf numFmtId="3" fontId="11" fillId="0" borderId="0" xfId="0" applyNumberFormat="1" applyFont="1" applyProtection="1">
      <protection locked="0" hidden="1"/>
    </xf>
    <xf numFmtId="0" fontId="0" fillId="0" borderId="0" xfId="0" applyProtection="1">
      <protection locked="0" hidden="1"/>
    </xf>
    <xf numFmtId="0" fontId="13" fillId="0" borderId="0" xfId="2" applyFont="1" applyFill="1" applyBorder="1" applyAlignment="1" applyProtection="1">
      <protection hidden="1"/>
    </xf>
    <xf numFmtId="166" fontId="13" fillId="0" borderId="0" xfId="2" applyNumberFormat="1" applyFont="1" applyFill="1" applyBorder="1" applyAlignment="1" applyProtection="1">
      <alignment horizontal="center"/>
      <protection locked="0" hidden="1"/>
    </xf>
    <xf numFmtId="0" fontId="13" fillId="0" borderId="0" xfId="2" applyFont="1" applyFill="1" applyBorder="1" applyAlignment="1" applyProtection="1">
      <protection locked="0" hidden="1"/>
    </xf>
    <xf numFmtId="0" fontId="13" fillId="0" borderId="0" xfId="2" applyFont="1" applyFill="1" applyBorder="1" applyAlignment="1" applyProtection="1">
      <alignment horizontal="center"/>
      <protection locked="0" hidden="1"/>
    </xf>
    <xf numFmtId="0" fontId="14" fillId="0" borderId="0" xfId="0" applyFont="1" applyProtection="1">
      <protection locked="0" hidden="1"/>
    </xf>
    <xf numFmtId="166" fontId="16" fillId="0" borderId="0" xfId="0" applyNumberFormat="1" applyFont="1" applyAlignment="1" applyProtection="1">
      <alignment horizontal="center"/>
      <protection locked="0" hidden="1"/>
    </xf>
    <xf numFmtId="0" fontId="16" fillId="0" borderId="0" xfId="0" applyFont="1" applyProtection="1"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7" fillId="0" borderId="0" xfId="0" applyFont="1" applyProtection="1">
      <protection locked="0" hidden="1"/>
    </xf>
    <xf numFmtId="0" fontId="18" fillId="0" borderId="0" xfId="3" applyFont="1" applyFill="1" applyBorder="1" applyAlignment="1" applyProtection="1">
      <alignment horizontal="right" vertical="center" wrapText="1"/>
      <protection hidden="1"/>
    </xf>
    <xf numFmtId="0" fontId="18" fillId="0" borderId="16" xfId="3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>
      <protection locked="0" hidden="1"/>
    </xf>
    <xf numFmtId="3" fontId="19" fillId="3" borderId="16" xfId="3" applyNumberFormat="1" applyFont="1" applyFill="1" applyBorder="1" applyAlignment="1" applyProtection="1">
      <alignment horizontal="center" vertical="center"/>
      <protection hidden="1"/>
    </xf>
    <xf numFmtId="167" fontId="20" fillId="0" borderId="16" xfId="0" applyNumberFormat="1" applyFont="1" applyBorder="1" applyAlignment="1" applyProtection="1">
      <alignment horizontal="right"/>
      <protection hidden="1"/>
    </xf>
    <xf numFmtId="0" fontId="0" fillId="0" borderId="0" xfId="0" applyFont="1"/>
    <xf numFmtId="0" fontId="11" fillId="0" borderId="0" xfId="0" applyFont="1"/>
    <xf numFmtId="0" fontId="21" fillId="0" borderId="0" xfId="0" applyFont="1" applyFill="1" applyAlignment="1" applyProtection="1">
      <alignment horizontal="right"/>
    </xf>
    <xf numFmtId="0" fontId="0" fillId="0" borderId="0" xfId="0" applyAlignment="1" applyProtection="1">
      <alignment horizontal="center"/>
      <protection locked="0" hidden="1"/>
    </xf>
    <xf numFmtId="0" fontId="23" fillId="0" borderId="17" xfId="0" applyFont="1" applyFill="1" applyBorder="1"/>
    <xf numFmtId="0" fontId="23" fillId="0" borderId="18" xfId="0" applyFont="1" applyFill="1" applyBorder="1"/>
    <xf numFmtId="0" fontId="24" fillId="0" borderId="16" xfId="0" applyNumberFormat="1" applyFont="1" applyBorder="1" applyAlignment="1" applyProtection="1">
      <alignment horizontal="right"/>
      <protection hidden="1"/>
    </xf>
    <xf numFmtId="169" fontId="20" fillId="0" borderId="16" xfId="4" applyNumberFormat="1" applyFont="1" applyBorder="1" applyAlignment="1">
      <alignment horizontal="center"/>
    </xf>
    <xf numFmtId="0" fontId="25" fillId="3" borderId="16" xfId="0" applyFont="1" applyFill="1" applyBorder="1" applyAlignment="1">
      <alignment horizontal="center"/>
    </xf>
    <xf numFmtId="0" fontId="26" fillId="0" borderId="0" xfId="0" applyFont="1" applyProtection="1">
      <protection locked="0" hidden="1"/>
    </xf>
    <xf numFmtId="0" fontId="27" fillId="6" borderId="3" xfId="0" applyFont="1" applyFill="1" applyBorder="1" applyAlignment="1">
      <alignment horizontal="right"/>
    </xf>
    <xf numFmtId="0" fontId="22" fillId="2" borderId="13" xfId="2" applyFont="1" applyFill="1" applyBorder="1" applyAlignment="1" applyProtection="1">
      <alignment horizontal="right"/>
      <protection hidden="1"/>
    </xf>
    <xf numFmtId="0" fontId="29" fillId="2" borderId="13" xfId="2" applyFont="1" applyFill="1" applyBorder="1" applyAlignment="1" applyProtection="1">
      <alignment horizontal="right"/>
      <protection hidden="1"/>
    </xf>
    <xf numFmtId="0" fontId="1" fillId="0" borderId="0" xfId="0" applyFont="1" applyBorder="1" applyAlignment="1">
      <alignment horizontal="left" vertical="top" indent="2"/>
    </xf>
    <xf numFmtId="0" fontId="3" fillId="0" borderId="6" xfId="0" applyFont="1" applyBorder="1" applyAlignment="1">
      <alignment horizontal="left" vertical="center" indent="1"/>
    </xf>
    <xf numFmtId="0" fontId="1" fillId="0" borderId="0" xfId="0" applyFont="1" applyBorder="1" applyAlignment="1">
      <alignment horizontal="left" vertical="center" indent="2"/>
    </xf>
    <xf numFmtId="0" fontId="1" fillId="0" borderId="0" xfId="0" applyFont="1" applyBorder="1" applyAlignment="1">
      <alignment horizontal="left" vertical="top" wrapText="1" indent="2"/>
    </xf>
    <xf numFmtId="0" fontId="1" fillId="0" borderId="0" xfId="0" applyFont="1" applyBorder="1" applyAlignment="1">
      <alignment horizontal="left" wrapText="1" indent="2"/>
    </xf>
    <xf numFmtId="0" fontId="1" fillId="0" borderId="0" xfId="0" applyFont="1" applyFill="1" applyBorder="1" applyAlignment="1">
      <alignment horizontal="left" indent="2"/>
    </xf>
    <xf numFmtId="0" fontId="1" fillId="0" borderId="7" xfId="0" applyFont="1" applyBorder="1" applyAlignment="1">
      <alignment horizontal="left" vertical="top" wrapText="1" indent="2"/>
    </xf>
    <xf numFmtId="0" fontId="1" fillId="6" borderId="0" xfId="0" applyFont="1" applyFill="1"/>
    <xf numFmtId="0" fontId="1" fillId="0" borderId="0" xfId="0" applyFont="1" applyAlignment="1">
      <alignment horizontal="left" vertical="top" wrapText="1" indent="2"/>
    </xf>
    <xf numFmtId="0" fontId="27" fillId="6" borderId="18" xfId="0" applyFont="1" applyFill="1" applyBorder="1" applyAlignment="1">
      <alignment horizontal="right"/>
    </xf>
    <xf numFmtId="0" fontId="3" fillId="0" borderId="20" xfId="0" applyFont="1" applyBorder="1" applyAlignment="1">
      <alignment horizontal="left" indent="1"/>
    </xf>
    <xf numFmtId="0" fontId="1" fillId="0" borderId="21" xfId="0" applyFont="1" applyBorder="1" applyAlignment="1">
      <alignment horizontal="left" indent="2"/>
    </xf>
    <xf numFmtId="0" fontId="1" fillId="0" borderId="19" xfId="0" applyFont="1" applyBorder="1" applyAlignment="1">
      <alignment horizontal="left" vertical="top" wrapText="1" indent="2"/>
    </xf>
    <xf numFmtId="1" fontId="24" fillId="0" borderId="16" xfId="0" applyNumberFormat="1" applyFont="1" applyBorder="1" applyAlignment="1" applyProtection="1">
      <alignment horizontal="right"/>
      <protection hidden="1"/>
    </xf>
    <xf numFmtId="0" fontId="4" fillId="0" borderId="0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0" fontId="6" fillId="0" borderId="0" xfId="1" applyFill="1" applyBorder="1" applyAlignment="1">
      <alignment horizontal="right"/>
    </xf>
    <xf numFmtId="0" fontId="31" fillId="0" borderId="0" xfId="1" applyFont="1" applyAlignment="1"/>
    <xf numFmtId="0" fontId="32" fillId="0" borderId="0" xfId="1" applyFont="1" applyAlignment="1"/>
    <xf numFmtId="0" fontId="33" fillId="0" borderId="0" xfId="0" applyFont="1"/>
    <xf numFmtId="0" fontId="34" fillId="0" borderId="0" xfId="0" applyFont="1"/>
    <xf numFmtId="0" fontId="10" fillId="0" borderId="0" xfId="0" applyFont="1"/>
    <xf numFmtId="0" fontId="22" fillId="4" borderId="22" xfId="0" applyFont="1" applyFill="1" applyBorder="1" applyAlignment="1" applyProtection="1">
      <alignment horizontal="center" vertical="center"/>
      <protection hidden="1"/>
    </xf>
    <xf numFmtId="0" fontId="22" fillId="4" borderId="23" xfId="0" applyFont="1" applyFill="1" applyBorder="1" applyAlignment="1" applyProtection="1">
      <alignment horizontal="center" vertical="center"/>
      <protection hidden="1"/>
    </xf>
    <xf numFmtId="0" fontId="22" fillId="4" borderId="24" xfId="0" applyFont="1" applyFill="1" applyBorder="1" applyAlignment="1" applyProtection="1">
      <alignment vertical="center"/>
      <protection hidden="1"/>
    </xf>
    <xf numFmtId="166" fontId="22" fillId="4" borderId="22" xfId="0" applyNumberFormat="1" applyFont="1" applyFill="1" applyBorder="1" applyAlignment="1" applyProtection="1">
      <alignment horizontal="center" vertical="center"/>
      <protection hidden="1"/>
    </xf>
    <xf numFmtId="0" fontId="23" fillId="0" borderId="26" xfId="0" applyFont="1" applyFill="1" applyBorder="1"/>
    <xf numFmtId="0" fontId="23" fillId="0" borderId="27" xfId="0" applyFont="1" applyFill="1" applyBorder="1"/>
    <xf numFmtId="0" fontId="24" fillId="0" borderId="28" xfId="0" applyNumberFormat="1" applyFont="1" applyBorder="1" applyAlignment="1" applyProtection="1">
      <alignment horizontal="right"/>
      <protection hidden="1"/>
    </xf>
    <xf numFmtId="169" fontId="20" fillId="0" borderId="28" xfId="4" applyNumberFormat="1" applyFont="1" applyBorder="1" applyAlignment="1">
      <alignment horizontal="center"/>
    </xf>
    <xf numFmtId="0" fontId="25" fillId="3" borderId="28" xfId="0" applyFont="1" applyFill="1" applyBorder="1" applyAlignment="1">
      <alignment horizontal="center"/>
    </xf>
    <xf numFmtId="0" fontId="23" fillId="0" borderId="33" xfId="0" applyFont="1" applyFill="1" applyBorder="1"/>
    <xf numFmtId="0" fontId="23" fillId="0" borderId="34" xfId="0" applyFont="1" applyFill="1" applyBorder="1"/>
    <xf numFmtId="0" fontId="24" fillId="0" borderId="35" xfId="0" applyNumberFormat="1" applyFont="1" applyBorder="1" applyAlignment="1" applyProtection="1">
      <alignment horizontal="right"/>
      <protection hidden="1"/>
    </xf>
    <xf numFmtId="169" fontId="20" fillId="0" borderId="35" xfId="4" applyNumberFormat="1" applyFont="1" applyBorder="1" applyAlignment="1">
      <alignment horizontal="center"/>
    </xf>
    <xf numFmtId="0" fontId="25" fillId="3" borderId="35" xfId="0" applyFont="1" applyFill="1" applyBorder="1" applyAlignment="1">
      <alignment horizontal="center"/>
    </xf>
    <xf numFmtId="0" fontId="27" fillId="6" borderId="34" xfId="0" applyFont="1" applyFill="1" applyBorder="1" applyAlignment="1">
      <alignment horizontal="right"/>
    </xf>
    <xf numFmtId="0" fontId="27" fillId="6" borderId="37" xfId="0" applyFont="1" applyFill="1" applyBorder="1" applyAlignment="1">
      <alignment horizontal="right"/>
    </xf>
    <xf numFmtId="0" fontId="27" fillId="6" borderId="38" xfId="0" applyFont="1" applyFill="1" applyBorder="1" applyAlignment="1">
      <alignment horizontal="right"/>
    </xf>
    <xf numFmtId="0" fontId="23" fillId="0" borderId="39" xfId="0" applyFont="1" applyFill="1" applyBorder="1"/>
    <xf numFmtId="0" fontId="23" fillId="0" borderId="40" xfId="0" applyFont="1" applyFill="1" applyBorder="1"/>
    <xf numFmtId="0" fontId="23" fillId="0" borderId="41" xfId="0" applyFont="1" applyFill="1" applyBorder="1"/>
    <xf numFmtId="167" fontId="25" fillId="0" borderId="29" xfId="0" applyNumberFormat="1" applyFont="1" applyBorder="1" applyAlignment="1" applyProtection="1">
      <alignment horizontal="right"/>
      <protection hidden="1"/>
    </xf>
    <xf numFmtId="167" fontId="25" fillId="0" borderId="31" xfId="0" applyNumberFormat="1" applyFont="1" applyBorder="1" applyAlignment="1" applyProtection="1">
      <alignment horizontal="right"/>
      <protection hidden="1"/>
    </xf>
    <xf numFmtId="167" fontId="25" fillId="0" borderId="36" xfId="0" applyNumberFormat="1" applyFont="1" applyBorder="1" applyAlignment="1" applyProtection="1">
      <alignment horizontal="right"/>
      <protection hidden="1"/>
    </xf>
    <xf numFmtId="0" fontId="1" fillId="0" borderId="21" xfId="0" applyFont="1" applyBorder="1" applyAlignment="1">
      <alignment horizontal="left" vertical="top" wrapText="1" indent="2"/>
    </xf>
    <xf numFmtId="166" fontId="22" fillId="4" borderId="2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1"/>
    <xf numFmtId="0" fontId="5" fillId="9" borderId="1" xfId="0" applyFont="1" applyFill="1" applyBorder="1" applyAlignment="1">
      <alignment horizontal="center" vertical="center" wrapText="1"/>
    </xf>
    <xf numFmtId="0" fontId="5" fillId="9" borderId="10" xfId="0" applyFont="1" applyFill="1" applyBorder="1" applyAlignment="1">
      <alignment vertical="center" wrapText="1"/>
    </xf>
    <xf numFmtId="0" fontId="5" fillId="9" borderId="12" xfId="0" applyFont="1" applyFill="1" applyBorder="1" applyAlignment="1">
      <alignment vertical="center" wrapText="1"/>
    </xf>
    <xf numFmtId="165" fontId="35" fillId="9" borderId="1" xfId="0" applyNumberFormat="1" applyFont="1" applyFill="1" applyBorder="1" applyAlignment="1">
      <alignment horizontal="center" vertical="center" wrapText="1"/>
    </xf>
    <xf numFmtId="164" fontId="5" fillId="9" borderId="1" xfId="0" applyNumberFormat="1" applyFont="1" applyFill="1" applyBorder="1" applyAlignment="1">
      <alignment horizontal="center" vertical="center" wrapText="1"/>
    </xf>
    <xf numFmtId="0" fontId="15" fillId="2" borderId="42" xfId="2" applyFont="1" applyFill="1" applyBorder="1" applyAlignment="1" applyProtection="1">
      <alignment horizontal="center"/>
      <protection hidden="1"/>
    </xf>
    <xf numFmtId="0" fontId="15" fillId="2" borderId="14" xfId="2" applyFont="1" applyFill="1" applyBorder="1" applyAlignment="1" applyProtection="1">
      <alignment horizontal="center"/>
      <protection hidden="1"/>
    </xf>
    <xf numFmtId="0" fontId="15" fillId="2" borderId="15" xfId="2" applyFont="1" applyFill="1" applyBorder="1" applyAlignment="1" applyProtection="1">
      <alignment horizontal="center"/>
      <protection hidden="1"/>
    </xf>
    <xf numFmtId="0" fontId="22" fillId="5" borderId="25" xfId="0" applyFont="1" applyFill="1" applyBorder="1" applyAlignment="1">
      <alignment horizontal="center" vertical="center" textRotation="90" wrapText="1"/>
    </xf>
    <xf numFmtId="0" fontId="22" fillId="5" borderId="30" xfId="0" applyFont="1" applyFill="1" applyBorder="1" applyAlignment="1">
      <alignment horizontal="center" vertical="center" textRotation="90" wrapText="1"/>
    </xf>
    <xf numFmtId="0" fontId="22" fillId="5" borderId="32" xfId="0" applyFont="1" applyFill="1" applyBorder="1" applyAlignment="1">
      <alignment horizontal="center" vertical="center" textRotation="90" wrapText="1"/>
    </xf>
    <xf numFmtId="0" fontId="22" fillId="5" borderId="25" xfId="0" applyFont="1" applyFill="1" applyBorder="1" applyAlignment="1">
      <alignment horizontal="center" vertical="center" textRotation="90"/>
    </xf>
    <xf numFmtId="0" fontId="22" fillId="5" borderId="30" xfId="0" applyFont="1" applyFill="1" applyBorder="1" applyAlignment="1">
      <alignment horizontal="center" vertical="center" textRotation="90"/>
    </xf>
    <xf numFmtId="0" fontId="22" fillId="5" borderId="32" xfId="0" applyFont="1" applyFill="1" applyBorder="1" applyAlignment="1">
      <alignment horizontal="center" vertical="center" textRotation="90"/>
    </xf>
    <xf numFmtId="165" fontId="1" fillId="0" borderId="2" xfId="0" applyNumberFormat="1" applyFont="1" applyFill="1" applyBorder="1" applyAlignment="1">
      <alignment horizontal="right" vertical="center"/>
    </xf>
    <xf numFmtId="165" fontId="1" fillId="0" borderId="8" xfId="0" applyNumberFormat="1" applyFont="1" applyFill="1" applyBorder="1" applyAlignment="1">
      <alignment horizontal="right" vertical="center"/>
    </xf>
    <xf numFmtId="165" fontId="1" fillId="0" borderId="9" xfId="0" applyNumberFormat="1" applyFont="1" applyFill="1" applyBorder="1" applyAlignment="1">
      <alignment horizontal="right" vertical="center"/>
    </xf>
    <xf numFmtId="0" fontId="5" fillId="7" borderId="2" xfId="0" applyFont="1" applyFill="1" applyBorder="1" applyAlignment="1">
      <alignment horizontal="right" vertical="center"/>
    </xf>
    <xf numFmtId="0" fontId="5" fillId="7" borderId="8" xfId="0" applyFont="1" applyFill="1" applyBorder="1" applyAlignment="1">
      <alignment horizontal="right" vertical="center"/>
    </xf>
    <xf numFmtId="0" fontId="5" fillId="7" borderId="9" xfId="0" applyFont="1" applyFill="1" applyBorder="1" applyAlignment="1">
      <alignment horizontal="right" vertical="center"/>
    </xf>
    <xf numFmtId="165" fontId="1" fillId="0" borderId="2" xfId="0" applyNumberFormat="1" applyFont="1" applyBorder="1" applyAlignment="1">
      <alignment horizontal="right" vertical="center"/>
    </xf>
    <xf numFmtId="165" fontId="1" fillId="0" borderId="8" xfId="0" applyNumberFormat="1" applyFont="1" applyBorder="1" applyAlignment="1">
      <alignment horizontal="right" vertical="center"/>
    </xf>
    <xf numFmtId="165" fontId="1" fillId="0" borderId="9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right" vertical="center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5" fillId="7" borderId="1" xfId="0" applyFont="1" applyFill="1" applyBorder="1" applyAlignment="1">
      <alignment horizontal="right" vertical="center"/>
    </xf>
    <xf numFmtId="165" fontId="1" fillId="0" borderId="1" xfId="0" applyNumberFormat="1" applyFont="1" applyBorder="1" applyAlignment="1">
      <alignment horizontal="right" vertical="center"/>
    </xf>
    <xf numFmtId="165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30" fillId="8" borderId="10" xfId="0" applyFont="1" applyFill="1" applyBorder="1" applyAlignment="1" applyProtection="1">
      <alignment horizontal="center" vertical="center"/>
      <protection locked="0"/>
    </xf>
    <xf numFmtId="0" fontId="30" fillId="8" borderId="11" xfId="0" applyFont="1" applyFill="1" applyBorder="1" applyAlignment="1" applyProtection="1">
      <alignment horizontal="center" vertical="center"/>
      <protection locked="0"/>
    </xf>
    <xf numFmtId="0" fontId="30" fillId="8" borderId="12" xfId="0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righ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" fillId="0" borderId="0" xfId="0" applyFont="1" applyFill="1" applyBorder="1" applyAlignment="1">
      <alignment horizontal="right"/>
    </xf>
  </cellXfs>
  <cellStyles count="5">
    <cellStyle name="Гиперссылка" xfId="1" builtinId="8"/>
    <cellStyle name="Денежный 2" xfId="4" xr:uid="{00000000-0005-0000-0000-000001000000}"/>
    <cellStyle name="Обычный" xfId="0" builtinId="0"/>
    <cellStyle name="Обычный 2" xfId="2" xr:uid="{00000000-0005-0000-0000-000003000000}"/>
    <cellStyle name="Обычный 3" xfId="3" xr:uid="{00000000-0005-0000-0000-000004000000}"/>
  </cellStyles>
  <dxfs count="117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D8B0F6"/>
      <color rgb="FF7B0A9E"/>
      <color rgb="FFAB09AB"/>
      <color rgb="FF9933FF"/>
      <color rgb="FFBC76F0"/>
      <color rgb="FF9900CC"/>
      <color rgb="FF9966FF"/>
      <color rgb="FF670971"/>
      <color rgb="FFFFF9E7"/>
      <color rgb="FFF5F4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53" Type="http://schemas.openxmlformats.org/officeDocument/2006/relationships/image" Target="../media/image53.png"/><Relationship Id="rId149" Type="http://schemas.openxmlformats.org/officeDocument/2006/relationships/image" Target="../media/image1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152</xdr:row>
      <xdr:rowOff>0</xdr:rowOff>
    </xdr:from>
    <xdr:to>
      <xdr:col>4</xdr:col>
      <xdr:colOff>0</xdr:colOff>
      <xdr:row>152</xdr:row>
      <xdr:rowOff>0</xdr:rowOff>
    </xdr:to>
    <xdr:pic>
      <xdr:nvPicPr>
        <xdr:cNvPr id="501" name="Рисунок 217">
          <a:extLst>
            <a:ext uri="{FF2B5EF4-FFF2-40B4-BE49-F238E27FC236}">
              <a16:creationId xmlns:a16="http://schemas.microsoft.com/office/drawing/2014/main" id="{5AF3D2A3-EA13-4847-B1CD-B4DF0A351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104" y="36962291"/>
          <a:ext cx="1627188" cy="1534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236</xdr:row>
      <xdr:rowOff>0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id="{1202C919-DDDC-4AF3-820B-02745D75C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104" y="60073646"/>
          <a:ext cx="1627188" cy="15478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386</xdr:row>
      <xdr:rowOff>0</xdr:rowOff>
    </xdr:to>
    <xdr:pic>
      <xdr:nvPicPr>
        <xdr:cNvPr id="547" name="Рисунок 200">
          <a:extLst>
            <a:ext uri="{FF2B5EF4-FFF2-40B4-BE49-F238E27FC236}">
              <a16:creationId xmlns:a16="http://schemas.microsoft.com/office/drawing/2014/main" id="{AF8A1673-57BA-43AA-86E6-7A4A1DC25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"/>
        <a:stretch>
          <a:fillRect/>
        </a:stretch>
      </xdr:blipFill>
      <xdr:spPr bwMode="auto">
        <a:xfrm>
          <a:off x="1045104" y="109233229"/>
          <a:ext cx="1627188" cy="1521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421</xdr:row>
      <xdr:rowOff>423331</xdr:rowOff>
    </xdr:from>
    <xdr:to>
      <xdr:col>4</xdr:col>
      <xdr:colOff>0</xdr:colOff>
      <xdr:row>422</xdr:row>
      <xdr:rowOff>0</xdr:rowOff>
    </xdr:to>
    <xdr:pic>
      <xdr:nvPicPr>
        <xdr:cNvPr id="552" name="Рисунок 375">
          <a:extLst>
            <a:ext uri="{FF2B5EF4-FFF2-40B4-BE49-F238E27FC236}">
              <a16:creationId xmlns:a16="http://schemas.microsoft.com/office/drawing/2014/main" id="{CD44C913-362B-4FD3-91BE-987BDC8BE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091" y="153273604"/>
          <a:ext cx="1437409" cy="1568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664</xdr:row>
      <xdr:rowOff>423332</xdr:rowOff>
    </xdr:from>
    <xdr:to>
      <xdr:col>4</xdr:col>
      <xdr:colOff>0</xdr:colOff>
      <xdr:row>665</xdr:row>
      <xdr:rowOff>0</xdr:rowOff>
    </xdr:to>
    <xdr:pic>
      <xdr:nvPicPr>
        <xdr:cNvPr id="604" name="Рисунок 192">
          <a:extLst>
            <a:ext uri="{FF2B5EF4-FFF2-40B4-BE49-F238E27FC236}">
              <a16:creationId xmlns:a16="http://schemas.microsoft.com/office/drawing/2014/main" id="{479A594F-25C5-4C41-B148-7CF6C4FE3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091" y="247744287"/>
          <a:ext cx="1437409" cy="1568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785</xdr:row>
      <xdr:rowOff>0</xdr:rowOff>
    </xdr:from>
    <xdr:to>
      <xdr:col>4</xdr:col>
      <xdr:colOff>0</xdr:colOff>
      <xdr:row>791</xdr:row>
      <xdr:rowOff>0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id="{DBB4CBA0-7E02-43DF-B7FD-BF16DB0C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28023670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1326</xdr:row>
      <xdr:rowOff>0</xdr:rowOff>
    </xdr:from>
    <xdr:to>
      <xdr:col>4</xdr:col>
      <xdr:colOff>0</xdr:colOff>
      <xdr:row>1332</xdr:row>
      <xdr:rowOff>0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D46F8C06-A046-4800-9B50-06202525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376332750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1305</xdr:row>
      <xdr:rowOff>0</xdr:rowOff>
    </xdr:from>
    <xdr:to>
      <xdr:col>4</xdr:col>
      <xdr:colOff>0</xdr:colOff>
      <xdr:row>1305</xdr:row>
      <xdr:rowOff>1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0DB3CDB5-75BB-440D-813B-EBFEF54E1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441325000"/>
          <a:ext cx="1428750" cy="15478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1473</xdr:row>
      <xdr:rowOff>1</xdr:rowOff>
    </xdr:from>
    <xdr:to>
      <xdr:col>4</xdr:col>
      <xdr:colOff>0</xdr:colOff>
      <xdr:row>1479</xdr:row>
      <xdr:rowOff>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F3361A3-1F16-492F-8E23-1637983D1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44938858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44</xdr:row>
      <xdr:rowOff>1</xdr:rowOff>
    </xdr:from>
    <xdr:to>
      <xdr:col>4</xdr:col>
      <xdr:colOff>0</xdr:colOff>
      <xdr:row>50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957391FF-C025-4739-99FC-16D226D5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10596564"/>
          <a:ext cx="1428750" cy="1547812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446</xdr:row>
      <xdr:rowOff>0</xdr:rowOff>
    </xdr:from>
    <xdr:to>
      <xdr:col>4</xdr:col>
      <xdr:colOff>1</xdr:colOff>
      <xdr:row>452</xdr:row>
      <xdr:rowOff>0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id="{09702061-B3CC-4DDA-9091-D8B0BDD7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140123333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683</xdr:row>
      <xdr:rowOff>0</xdr:rowOff>
    </xdr:from>
    <xdr:to>
      <xdr:col>4</xdr:col>
      <xdr:colOff>0</xdr:colOff>
      <xdr:row>689</xdr:row>
      <xdr:rowOff>0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id="{633D6A75-3478-4B6E-BADC-D9C3F8476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215370833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803</xdr:row>
      <xdr:rowOff>1</xdr:rowOff>
    </xdr:from>
    <xdr:to>
      <xdr:col>4</xdr:col>
      <xdr:colOff>0</xdr:colOff>
      <xdr:row>809</xdr:row>
      <xdr:rowOff>0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BBE2B0D8-4A76-43C1-B231-FB7CFFF8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256606147"/>
          <a:ext cx="1428750" cy="15478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80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F5004B57-3851-4C4D-9E85-45A7104A1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21431250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</xdr:row>
      <xdr:rowOff>2</xdr:rowOff>
    </xdr:from>
    <xdr:to>
      <xdr:col>4</xdr:col>
      <xdr:colOff>0</xdr:colOff>
      <xdr:row>86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3638D8FD-852D-4D18-B92A-81DBBA5D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2002752"/>
          <a:ext cx="1428750" cy="1592034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1049</xdr:row>
      <xdr:rowOff>0</xdr:rowOff>
    </xdr:from>
    <xdr:to>
      <xdr:col>4</xdr:col>
      <xdr:colOff>1</xdr:colOff>
      <xdr:row>1055</xdr:row>
      <xdr:rowOff>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33D74890-1894-4C8F-8B88-CC691246F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3837894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92</xdr:row>
      <xdr:rowOff>0</xdr:rowOff>
    </xdr:from>
    <xdr:to>
      <xdr:col>4</xdr:col>
      <xdr:colOff>1</xdr:colOff>
      <xdr:row>98</xdr:row>
      <xdr:rowOff>0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1BF2D682-3F82-4EE7-9B43-E1732767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26074688"/>
          <a:ext cx="1428750" cy="1587500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116</xdr:row>
      <xdr:rowOff>0</xdr:rowOff>
    </xdr:from>
    <xdr:to>
      <xdr:col>4</xdr:col>
      <xdr:colOff>1</xdr:colOff>
      <xdr:row>122</xdr:row>
      <xdr:rowOff>0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id="{8EFCAA37-06E9-4B2F-A316-BC00CC96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32345313"/>
          <a:ext cx="1428750" cy="1547812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1443</xdr:row>
      <xdr:rowOff>0</xdr:rowOff>
    </xdr:from>
    <xdr:to>
      <xdr:col>4</xdr:col>
      <xdr:colOff>1</xdr:colOff>
      <xdr:row>1449</xdr:row>
      <xdr:rowOff>3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id="{D3694222-EBA8-4A94-952D-06CDBEFFE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487203750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170</xdr:row>
      <xdr:rowOff>0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72F847AE-DF90-4A38-896C-98F97379F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5469896"/>
          <a:ext cx="1428750" cy="153458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194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631D45C-EBF5-40C3-BF18-CA7154FB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8539063"/>
          <a:ext cx="1428750" cy="153458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1467</xdr:row>
      <xdr:rowOff>0</xdr:rowOff>
    </xdr:from>
    <xdr:to>
      <xdr:col>4</xdr:col>
      <xdr:colOff>0</xdr:colOff>
      <xdr:row>1473</xdr:row>
      <xdr:rowOff>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7F88384-1428-4016-979A-B26479D6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07298854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701</xdr:row>
      <xdr:rowOff>0</xdr:rowOff>
    </xdr:from>
    <xdr:to>
      <xdr:col>4</xdr:col>
      <xdr:colOff>1</xdr:colOff>
      <xdr:row>707</xdr:row>
      <xdr:rowOff>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41D0D48-1DB0-48CD-99DD-AF47B962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275058867"/>
          <a:ext cx="1428750" cy="160156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1</xdr:colOff>
      <xdr:row>218</xdr:row>
      <xdr:rowOff>0</xdr:rowOff>
    </xdr:to>
    <xdr:pic>
      <xdr:nvPicPr>
        <xdr:cNvPr id="414" name="Рисунок 258" descr="ДОЛЬЧЕ ВИТА WEB">
          <a:extLst>
            <a:ext uri="{FF2B5EF4-FFF2-40B4-BE49-F238E27FC236}">
              <a16:creationId xmlns:a16="http://schemas.microsoft.com/office/drawing/2014/main" id="{89C38D2F-5F81-479F-996C-050981BBF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7" y="70881875"/>
          <a:ext cx="1428751" cy="1547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290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8CDA2AC-4BEF-494F-ABB3-BF22696F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7437664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1491</xdr:row>
      <xdr:rowOff>0</xdr:rowOff>
    </xdr:from>
    <xdr:to>
      <xdr:col>4</xdr:col>
      <xdr:colOff>0</xdr:colOff>
      <xdr:row>1497</xdr:row>
      <xdr:rowOff>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2C9A4BA-545F-45F3-ACBD-C91974F0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52407670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1263</xdr:row>
      <xdr:rowOff>1</xdr:rowOff>
    </xdr:from>
    <xdr:to>
      <xdr:col>4</xdr:col>
      <xdr:colOff>0</xdr:colOff>
      <xdr:row>1269</xdr:row>
      <xdr:rowOff>0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96DE39ED-72CA-46C9-B016-8326A52C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475174236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1079</xdr:row>
      <xdr:rowOff>0</xdr:rowOff>
    </xdr:from>
    <xdr:to>
      <xdr:col>4</xdr:col>
      <xdr:colOff>0</xdr:colOff>
      <xdr:row>1085</xdr:row>
      <xdr:rowOff>0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DBF99AF9-AF32-426F-BC27-3CADB1AFD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29" y="445926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1350</xdr:row>
      <xdr:rowOff>0</xdr:rowOff>
    </xdr:from>
    <xdr:to>
      <xdr:col>4</xdr:col>
      <xdr:colOff>0</xdr:colOff>
      <xdr:row>1350</xdr:row>
      <xdr:rowOff>1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DBD561DC-024E-4238-87FF-C20316A6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34774094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1509</xdr:row>
      <xdr:rowOff>1</xdr:rowOff>
    </xdr:from>
    <xdr:to>
      <xdr:col>4</xdr:col>
      <xdr:colOff>0</xdr:colOff>
      <xdr:row>1515</xdr:row>
      <xdr:rowOff>0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id="{88ACE05C-1AAE-4DEF-BEF4-DF5217AD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53490158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374</xdr:row>
      <xdr:rowOff>0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id="{207285E1-9168-4293-9BB3-E3DB2D47C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127948765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356</xdr:row>
      <xdr:rowOff>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EBA14CE1-C211-4C36-99E6-5CC56EA5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126424765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1269</xdr:row>
      <xdr:rowOff>0</xdr:rowOff>
    </xdr:from>
    <xdr:to>
      <xdr:col>4</xdr:col>
      <xdr:colOff>0</xdr:colOff>
      <xdr:row>1275</xdr:row>
      <xdr:rowOff>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F741BED9-A736-4931-BBF3-28C95504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510450352"/>
          <a:ext cx="1434353" cy="15464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428</xdr:row>
      <xdr:rowOff>1</xdr:rowOff>
    </xdr:from>
    <xdr:to>
      <xdr:col>4</xdr:col>
      <xdr:colOff>0</xdr:colOff>
      <xdr:row>434</xdr:row>
      <xdr:rowOff>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E2E55A1C-866B-454B-8813-0CF2C83B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155537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4</xdr:col>
      <xdr:colOff>0</xdr:colOff>
      <xdr:row>440</xdr:row>
      <xdr:rowOff>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1B23D0A3-04CF-4339-A52E-A1C9B5A70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158630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1575</xdr:row>
      <xdr:rowOff>0</xdr:rowOff>
    </xdr:from>
    <xdr:to>
      <xdr:col>4</xdr:col>
      <xdr:colOff>0</xdr:colOff>
      <xdr:row>1581</xdr:row>
      <xdr:rowOff>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FDFB3AC4-F755-43C3-B0AC-0757E69C2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57481694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554</xdr:row>
      <xdr:rowOff>0</xdr:rowOff>
    </xdr:from>
    <xdr:to>
      <xdr:col>4</xdr:col>
      <xdr:colOff>0</xdr:colOff>
      <xdr:row>560</xdr:row>
      <xdr:rowOff>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BD953F19-775B-438E-939D-087B4A35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06569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833</xdr:row>
      <xdr:rowOff>0</xdr:rowOff>
    </xdr:from>
    <xdr:to>
      <xdr:col>4</xdr:col>
      <xdr:colOff>0</xdr:colOff>
      <xdr:row>839</xdr:row>
      <xdr:rowOff>1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6BF60EE4-21D2-496B-9E5A-61E7020C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31423535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1386</xdr:row>
      <xdr:rowOff>0</xdr:rowOff>
    </xdr:from>
    <xdr:to>
      <xdr:col>4</xdr:col>
      <xdr:colOff>0</xdr:colOff>
      <xdr:row>1392</xdr:row>
      <xdr:rowOff>0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3717DCFF-3D6D-4281-936F-E99913B8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38788041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1004</xdr:row>
      <xdr:rowOff>1</xdr:rowOff>
    </xdr:from>
    <xdr:to>
      <xdr:col>4</xdr:col>
      <xdr:colOff>0</xdr:colOff>
      <xdr:row>1010</xdr:row>
      <xdr:rowOff>1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id="{8112C40E-5587-4BB2-8E80-C0B143B1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45262800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1181</xdr:row>
      <xdr:rowOff>0</xdr:rowOff>
    </xdr:from>
    <xdr:to>
      <xdr:col>4</xdr:col>
      <xdr:colOff>0</xdr:colOff>
      <xdr:row>1187</xdr:row>
      <xdr:rowOff>0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id="{0C066FFA-D286-4257-B94A-32869B353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405854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398</xdr:row>
      <xdr:rowOff>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A1C828BE-87B6-4685-AFAD-38B8DF8FC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29" y="144712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20</xdr:row>
      <xdr:rowOff>0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FBADDB7E-C091-4052-8F47-BC4592BB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1" y="2840182"/>
          <a:ext cx="1437409" cy="16279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62</xdr:row>
      <xdr:rowOff>0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id="{D5AB5E6A-D51D-4D7C-B947-B09C6994A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1" y="10685318"/>
          <a:ext cx="1437409" cy="155863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68</xdr:row>
      <xdr:rowOff>0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id="{8C15BA9F-1BF4-4648-A1D3-FF20AFB5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1" y="20037136"/>
          <a:ext cx="1437409" cy="1558637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26</xdr:row>
      <xdr:rowOff>0</xdr:rowOff>
    </xdr:from>
    <xdr:to>
      <xdr:col>4</xdr:col>
      <xdr:colOff>1</xdr:colOff>
      <xdr:row>32</xdr:row>
      <xdr:rowOff>0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id="{1878ABD3-69AF-443D-A049-E5C41FD0D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6059365"/>
          <a:ext cx="1428750" cy="156796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44</xdr:row>
      <xdr:rowOff>0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3BEBFE81-9D1B-4D06-812A-A7451D2C6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9173308"/>
          <a:ext cx="1428750" cy="156796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</xdr:row>
      <xdr:rowOff>1</xdr:rowOff>
    </xdr:from>
    <xdr:to>
      <xdr:col>4</xdr:col>
      <xdr:colOff>0</xdr:colOff>
      <xdr:row>74</xdr:row>
      <xdr:rowOff>1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id="{C70C1A80-033C-436E-8E74-63B967AF3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21717001"/>
          <a:ext cx="1428750" cy="1567962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98</xdr:row>
      <xdr:rowOff>0</xdr:rowOff>
    </xdr:from>
    <xdr:to>
      <xdr:col>4</xdr:col>
      <xdr:colOff>1</xdr:colOff>
      <xdr:row>104</xdr:row>
      <xdr:rowOff>0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E3FC3051-5B07-4E8B-96F9-1AC03181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28010827"/>
          <a:ext cx="1428750" cy="1589942"/>
        </a:xfrm>
        <a:prstGeom prst="rect">
          <a:avLst/>
        </a:prstGeom>
      </xdr:spPr>
    </xdr:pic>
    <xdr:clientData/>
  </xdr:twoCellAnchor>
  <xdr:twoCellAnchor>
    <xdr:from>
      <xdr:col>3</xdr:col>
      <xdr:colOff>1119</xdr:colOff>
      <xdr:row>104</xdr:row>
      <xdr:rowOff>0</xdr:rowOff>
    </xdr:from>
    <xdr:to>
      <xdr:col>4</xdr:col>
      <xdr:colOff>0</xdr:colOff>
      <xdr:row>110</xdr:row>
      <xdr:rowOff>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EEF10300-E00B-491D-AEB6-20AC0209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43266" y="29269765"/>
          <a:ext cx="1433234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9722192-592E-45A6-9D0A-40CB80D9F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31232475"/>
          <a:ext cx="1428750" cy="157162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128</xdr:row>
      <xdr:rowOff>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4AA7DC85-7D6A-4AEC-AF27-CBA0B78C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34375725"/>
          <a:ext cx="1428750" cy="1571625"/>
        </a:xfrm>
        <a:prstGeom prst="rect">
          <a:avLst/>
        </a:prstGeom>
      </xdr:spPr>
    </xdr:pic>
    <xdr:clientData/>
  </xdr:twoCellAnchor>
  <xdr:twoCellAnchor>
    <xdr:from>
      <xdr:col>2</xdr:col>
      <xdr:colOff>57148</xdr:colOff>
      <xdr:row>128</xdr:row>
      <xdr:rowOff>0</xdr:rowOff>
    </xdr:from>
    <xdr:to>
      <xdr:col>4</xdr:col>
      <xdr:colOff>4141</xdr:colOff>
      <xdr:row>134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5F77B332-77ED-452F-9F26-457420E36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51061" y="36310957"/>
          <a:ext cx="1433721" cy="15902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140</xdr:row>
      <xdr:rowOff>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5A855191-F52C-4213-B50D-DC2C202B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891" y="37901217"/>
          <a:ext cx="1432892" cy="159026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146</xdr:row>
      <xdr:rowOff>0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F0A4F579-F1B2-4A6C-AE0D-CC6E03501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187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146</xdr:row>
      <xdr:rowOff>1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id="{08402705-F562-4EA5-967A-E760CF27B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733883"/>
          <a:ext cx="1434353" cy="153520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152</xdr:row>
      <xdr:rowOff>0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id="{71A8667F-BDFB-49B1-8BCA-302C0A9A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269088"/>
          <a:ext cx="1434353" cy="153520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158</xdr:row>
      <xdr:rowOff>0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id="{9D3C1D1A-A64A-4653-85B7-3CD55A017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2409912"/>
          <a:ext cx="1434353" cy="153520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170</xdr:row>
      <xdr:rowOff>2</xdr:rowOff>
    </xdr:from>
    <xdr:to>
      <xdr:col>4</xdr:col>
      <xdr:colOff>0</xdr:colOff>
      <xdr:row>176</xdr:row>
      <xdr:rowOff>0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E76A73DB-447B-484E-A211-46F8C0FAD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3734609"/>
          <a:ext cx="1428750" cy="156482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182</xdr:row>
      <xdr:rowOff>0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502B745E-6286-4F6A-B0AB-2BA3BE58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60085941"/>
          <a:ext cx="1434353" cy="153520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206</xdr:row>
      <xdr:rowOff>0</xdr:rowOff>
    </xdr:to>
    <xdr:pic>
      <xdr:nvPicPr>
        <xdr:cNvPr id="690" name="Рисунок 689">
          <a:extLst>
            <a:ext uri="{FF2B5EF4-FFF2-40B4-BE49-F238E27FC236}">
              <a16:creationId xmlns:a16="http://schemas.microsoft.com/office/drawing/2014/main" id="{61175FAD-7497-4500-8AF6-92FB0F219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64702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206</xdr:row>
      <xdr:rowOff>1</xdr:rowOff>
    </xdr:from>
    <xdr:to>
      <xdr:col>4</xdr:col>
      <xdr:colOff>0</xdr:colOff>
      <xdr:row>212</xdr:row>
      <xdr:rowOff>0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id="{8E27EE16-27EF-4021-9444-B9692982B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66249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230</xdr:row>
      <xdr:rowOff>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6BCF5717-ECDC-4FAE-A7BB-2A9DD32BB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73981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242</xdr:row>
      <xdr:rowOff>1</xdr:rowOff>
    </xdr:from>
    <xdr:to>
      <xdr:col>4</xdr:col>
      <xdr:colOff>0</xdr:colOff>
      <xdr:row>248</xdr:row>
      <xdr:rowOff>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5424B4FD-956D-4A13-B41B-3FB126BF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63232394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248</xdr:row>
      <xdr:rowOff>1</xdr:rowOff>
    </xdr:from>
    <xdr:to>
      <xdr:col>4</xdr:col>
      <xdr:colOff>0</xdr:colOff>
      <xdr:row>254</xdr:row>
      <xdr:rowOff>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2B9161CA-6BF7-4F94-AB1B-E86A23B17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81713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242</xdr:row>
      <xdr:rowOff>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65F12929-CDD3-41F7-961A-D4061D51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6164035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260</xdr:row>
      <xdr:rowOff>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29715AAC-EC0B-43C5-AB81-B459E2AB9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84806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266</xdr:row>
      <xdr:rowOff>1</xdr:rowOff>
    </xdr:from>
    <xdr:to>
      <xdr:col>4</xdr:col>
      <xdr:colOff>0</xdr:colOff>
      <xdr:row>272</xdr:row>
      <xdr:rowOff>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B6C931B7-F3FC-4D68-8BF3-294F9C82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92538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284</xdr:row>
      <xdr:rowOff>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BD319E5C-0A72-4AFD-991E-D22D2C8C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9563100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302</xdr:row>
      <xdr:rowOff>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ECFF60D3-ED05-42C3-BF1D-5C9CF7917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1816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1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6A48F6D0-FCF6-4A8E-828E-FA341679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336306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308</xdr:row>
      <xdr:rowOff>0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16C81D3F-8B5D-41FA-86F6-A1707FDDF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4909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314</xdr:row>
      <xdr:rowOff>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53F05F8E-80D6-4CA8-B600-FB0B1A4A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6455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314</xdr:row>
      <xdr:rowOff>1</xdr:rowOff>
    </xdr:from>
    <xdr:to>
      <xdr:col>4</xdr:col>
      <xdr:colOff>0</xdr:colOff>
      <xdr:row>320</xdr:row>
      <xdr:rowOff>0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876C19E5-58AE-4F07-A721-5CF937BFC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9548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320</xdr:row>
      <xdr:rowOff>1</xdr:rowOff>
    </xdr:from>
    <xdr:to>
      <xdr:col>4</xdr:col>
      <xdr:colOff>0</xdr:colOff>
      <xdr:row>326</xdr:row>
      <xdr:rowOff>0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127F50A2-19A6-41FB-96ED-3A8A8405C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14187942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332</xdr:row>
      <xdr:rowOff>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B63F8C5D-E703-4DE3-A400-279AAD0A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97324" y="118849588"/>
          <a:ext cx="1524000" cy="143435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344</xdr:row>
      <xdr:rowOff>1</xdr:rowOff>
    </xdr:from>
    <xdr:to>
      <xdr:col>4</xdr:col>
      <xdr:colOff>0</xdr:colOff>
      <xdr:row>350</xdr:row>
      <xdr:rowOff>0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27800D85-4160-4FCB-9233-5B4BEB8B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21852766"/>
          <a:ext cx="1434353" cy="152399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368</xdr:row>
      <xdr:rowOff>0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A2867FC8-5B4D-4AAC-BF3E-8D77408B0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29472765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380</xdr:row>
      <xdr:rowOff>0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2B8699C5-FE66-46DF-A6BC-C246F5D8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37092765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404</xdr:row>
      <xdr:rowOff>1</xdr:rowOff>
    </xdr:from>
    <xdr:to>
      <xdr:col>4</xdr:col>
      <xdr:colOff>0</xdr:colOff>
      <xdr:row>410</xdr:row>
      <xdr:rowOff>0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065F65B5-8EAA-49FF-98C3-148A8358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4780558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416</xdr:row>
      <xdr:rowOff>1</xdr:rowOff>
    </xdr:from>
    <xdr:to>
      <xdr:col>4</xdr:col>
      <xdr:colOff>0</xdr:colOff>
      <xdr:row>422</xdr:row>
      <xdr:rowOff>0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D732187A-8100-429D-BE5C-21954C894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5089841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422</xdr:row>
      <xdr:rowOff>1</xdr:rowOff>
    </xdr:from>
    <xdr:to>
      <xdr:col>4</xdr:col>
      <xdr:colOff>0</xdr:colOff>
      <xdr:row>428</xdr:row>
      <xdr:rowOff>1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id="{10277C2A-642A-4736-98B7-1F92A401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55537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458</xdr:row>
      <xdr:rowOff>1</xdr:rowOff>
    </xdr:from>
    <xdr:to>
      <xdr:col>4</xdr:col>
      <xdr:colOff>0</xdr:colOff>
      <xdr:row>464</xdr:row>
      <xdr:rowOff>1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1D5601AA-F62A-49D9-9FE7-8DF58A9D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7409458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470</xdr:row>
      <xdr:rowOff>2</xdr:rowOff>
    </xdr:from>
    <xdr:to>
      <xdr:col>4</xdr:col>
      <xdr:colOff>0</xdr:colOff>
      <xdr:row>476</xdr:row>
      <xdr:rowOff>1</xdr:rowOff>
    </xdr:to>
    <xdr:pic>
      <xdr:nvPicPr>
        <xdr:cNvPr id="735" name="Рисунок 734">
          <a:extLst>
            <a:ext uri="{FF2B5EF4-FFF2-40B4-BE49-F238E27FC236}">
              <a16:creationId xmlns:a16="http://schemas.microsoft.com/office/drawing/2014/main" id="{9776186B-EAF9-4250-A354-0BFDA6032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62850288"/>
          <a:ext cx="1428750" cy="159203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482</xdr:row>
      <xdr:rowOff>1</xdr:rowOff>
    </xdr:from>
    <xdr:to>
      <xdr:col>4</xdr:col>
      <xdr:colOff>0</xdr:colOff>
      <xdr:row>488</xdr:row>
      <xdr:rowOff>0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B50C469E-5F20-4C74-B2E2-13D240BA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8028023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494</xdr:row>
      <xdr:rowOff>0</xdr:rowOff>
    </xdr:from>
    <xdr:to>
      <xdr:col>4</xdr:col>
      <xdr:colOff>0</xdr:colOff>
      <xdr:row>500</xdr:row>
      <xdr:rowOff>0</xdr:rowOff>
    </xdr:to>
    <xdr:pic>
      <xdr:nvPicPr>
        <xdr:cNvPr id="747" name="Рисунок 746">
          <a:extLst>
            <a:ext uri="{FF2B5EF4-FFF2-40B4-BE49-F238E27FC236}">
              <a16:creationId xmlns:a16="http://schemas.microsoft.com/office/drawing/2014/main" id="{A49DDE0B-1A74-4BC4-83F4-E62F5AD18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84919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4</xdr:col>
      <xdr:colOff>0</xdr:colOff>
      <xdr:row>500</xdr:row>
      <xdr:rowOff>1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0801AD03-8469-4CB4-BD3F-EBA17836F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86465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4</xdr:col>
      <xdr:colOff>0</xdr:colOff>
      <xdr:row>506</xdr:row>
      <xdr:rowOff>0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4D3054FB-C42B-4D1F-9E90-17A2101D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88012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506</xdr:row>
      <xdr:rowOff>0</xdr:rowOff>
    </xdr:from>
    <xdr:to>
      <xdr:col>4</xdr:col>
      <xdr:colOff>0</xdr:colOff>
      <xdr:row>512</xdr:row>
      <xdr:rowOff>0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CA6902ED-557C-41DB-A89D-FCD18FE50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91105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518</xdr:row>
      <xdr:rowOff>0</xdr:rowOff>
    </xdr:from>
    <xdr:to>
      <xdr:col>4</xdr:col>
      <xdr:colOff>0</xdr:colOff>
      <xdr:row>524</xdr:row>
      <xdr:rowOff>0</xdr:rowOff>
    </xdr:to>
    <xdr:pic>
      <xdr:nvPicPr>
        <xdr:cNvPr id="759" name="Рисунок 758">
          <a:extLst>
            <a:ext uri="{FF2B5EF4-FFF2-40B4-BE49-F238E27FC236}">
              <a16:creationId xmlns:a16="http://schemas.microsoft.com/office/drawing/2014/main" id="{FCCFE976-54C5-48F0-B25C-46FC090B6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9419794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524</xdr:row>
      <xdr:rowOff>1</xdr:rowOff>
    </xdr:from>
    <xdr:to>
      <xdr:col>4</xdr:col>
      <xdr:colOff>0</xdr:colOff>
      <xdr:row>530</xdr:row>
      <xdr:rowOff>1</xdr:rowOff>
    </xdr:to>
    <xdr:pic>
      <xdr:nvPicPr>
        <xdr:cNvPr id="763" name="Рисунок 762">
          <a:extLst>
            <a:ext uri="{FF2B5EF4-FFF2-40B4-BE49-F238E27FC236}">
              <a16:creationId xmlns:a16="http://schemas.microsoft.com/office/drawing/2014/main" id="{AED70B8D-3357-4C58-AFB5-1855955BD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95744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530</xdr:row>
      <xdr:rowOff>0</xdr:rowOff>
    </xdr:from>
    <xdr:to>
      <xdr:col>4</xdr:col>
      <xdr:colOff>0</xdr:colOff>
      <xdr:row>536</xdr:row>
      <xdr:rowOff>0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313B5839-2737-472A-8F94-E706F401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97290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536</xdr:row>
      <xdr:rowOff>0</xdr:rowOff>
    </xdr:from>
    <xdr:to>
      <xdr:col>4</xdr:col>
      <xdr:colOff>0</xdr:colOff>
      <xdr:row>542</xdr:row>
      <xdr:rowOff>0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D3F9D389-E46E-4409-BF8B-87FB76F63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00383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542</xdr:row>
      <xdr:rowOff>0</xdr:rowOff>
    </xdr:from>
    <xdr:to>
      <xdr:col>4</xdr:col>
      <xdr:colOff>0</xdr:colOff>
      <xdr:row>548</xdr:row>
      <xdr:rowOff>0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FA35681C-55F2-468C-B30F-ECFCB3CF6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0347641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548</xdr:row>
      <xdr:rowOff>0</xdr:rowOff>
    </xdr:from>
    <xdr:to>
      <xdr:col>4</xdr:col>
      <xdr:colOff>0</xdr:colOff>
      <xdr:row>554</xdr:row>
      <xdr:rowOff>0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08E69EB7-2C8B-41A9-A3E6-B4DDC507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05022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3</xdr:colOff>
      <xdr:row>559</xdr:row>
      <xdr:rowOff>425818</xdr:rowOff>
    </xdr:from>
    <xdr:to>
      <xdr:col>4</xdr:col>
      <xdr:colOff>4</xdr:colOff>
      <xdr:row>560</xdr:row>
      <xdr:rowOff>0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14394D48-977E-42D9-AF18-DF788072D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1306" y="213681765"/>
          <a:ext cx="1601646" cy="142875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4</xdr:col>
      <xdr:colOff>0</xdr:colOff>
      <xdr:row>566</xdr:row>
      <xdr:rowOff>0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C7D5414E-15DB-4C7F-B474-35ED7DD3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215196964"/>
          <a:ext cx="1428750" cy="159203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566</xdr:row>
      <xdr:rowOff>1</xdr:rowOff>
    </xdr:from>
    <xdr:to>
      <xdr:col>4</xdr:col>
      <xdr:colOff>0</xdr:colOff>
      <xdr:row>572</xdr:row>
      <xdr:rowOff>0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66C8399E-7044-42A0-B594-CAC80DF8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12754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578</xdr:row>
      <xdr:rowOff>0</xdr:rowOff>
    </xdr:from>
    <xdr:to>
      <xdr:col>4</xdr:col>
      <xdr:colOff>0</xdr:colOff>
      <xdr:row>584</xdr:row>
      <xdr:rowOff>0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672ED9C3-871D-4DC6-8241-E95792057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17394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584</xdr:row>
      <xdr:rowOff>1</xdr:rowOff>
    </xdr:from>
    <xdr:to>
      <xdr:col>4</xdr:col>
      <xdr:colOff>0</xdr:colOff>
      <xdr:row>590</xdr:row>
      <xdr:rowOff>1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BB6C117B-E32A-4DEE-8A69-F140DDC27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2033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356</xdr:row>
      <xdr:rowOff>1</xdr:rowOff>
    </xdr:from>
    <xdr:to>
      <xdr:col>4</xdr:col>
      <xdr:colOff>0</xdr:colOff>
      <xdr:row>362</xdr:row>
      <xdr:rowOff>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C2F0C46-888B-4D00-824F-A17C6BE62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27948766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590</xdr:row>
      <xdr:rowOff>0</xdr:rowOff>
    </xdr:from>
    <xdr:to>
      <xdr:col>4</xdr:col>
      <xdr:colOff>0</xdr:colOff>
      <xdr:row>596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64D05FE-A4EF-4424-B3B4-7A82D038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3579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602</xdr:row>
      <xdr:rowOff>0</xdr:rowOff>
    </xdr:from>
    <xdr:to>
      <xdr:col>4</xdr:col>
      <xdr:colOff>0</xdr:colOff>
      <xdr:row>608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AE8B2799-7578-4977-AAE0-D33EDA5C6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6672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596</xdr:row>
      <xdr:rowOff>1</xdr:rowOff>
    </xdr:from>
    <xdr:to>
      <xdr:col>4</xdr:col>
      <xdr:colOff>0</xdr:colOff>
      <xdr:row>602</xdr:row>
      <xdr:rowOff>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71FBC6C-B599-4121-A953-BB2E8587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5126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614</xdr:row>
      <xdr:rowOff>1</xdr:rowOff>
    </xdr:from>
    <xdr:to>
      <xdr:col>4</xdr:col>
      <xdr:colOff>0</xdr:colOff>
      <xdr:row>620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166A79AF-F5C0-480C-870D-F2BC5104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976541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620</xdr:row>
      <xdr:rowOff>0</xdr:rowOff>
    </xdr:from>
    <xdr:to>
      <xdr:col>4</xdr:col>
      <xdr:colOff>0</xdr:colOff>
      <xdr:row>626</xdr:row>
      <xdr:rowOff>0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1EDF66A3-9B76-42F1-8DDB-F25146E37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32858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632</xdr:row>
      <xdr:rowOff>0</xdr:rowOff>
    </xdr:from>
    <xdr:to>
      <xdr:col>4</xdr:col>
      <xdr:colOff>0</xdr:colOff>
      <xdr:row>638</xdr:row>
      <xdr:rowOff>0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id="{8D47E375-227F-4C01-88D3-BA974E24F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35951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638</xdr:row>
      <xdr:rowOff>0</xdr:rowOff>
    </xdr:from>
    <xdr:to>
      <xdr:col>4</xdr:col>
      <xdr:colOff>0</xdr:colOff>
      <xdr:row>644</xdr:row>
      <xdr:rowOff>0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AD3A168B-6F37-4BCB-8E91-ACEB640A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37497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266</xdr:row>
      <xdr:rowOff>0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F9B17E64-0715-4501-8B9C-CFA5036B2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8789894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647</xdr:row>
      <xdr:rowOff>0</xdr:rowOff>
    </xdr:from>
    <xdr:to>
      <xdr:col>4</xdr:col>
      <xdr:colOff>0</xdr:colOff>
      <xdr:row>653</xdr:row>
      <xdr:rowOff>0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9CA3FBD6-8DC2-47F0-937F-D5E19EA4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40007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653</xdr:row>
      <xdr:rowOff>1</xdr:rowOff>
    </xdr:from>
    <xdr:to>
      <xdr:col>4</xdr:col>
      <xdr:colOff>0</xdr:colOff>
      <xdr:row>659</xdr:row>
      <xdr:rowOff>0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9C034803-DCE0-4A81-B55E-DD4E64CE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43100413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659</xdr:row>
      <xdr:rowOff>0</xdr:rowOff>
    </xdr:from>
    <xdr:to>
      <xdr:col>4</xdr:col>
      <xdr:colOff>0</xdr:colOff>
      <xdr:row>665</xdr:row>
      <xdr:rowOff>0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D7FF1ACD-1E78-4395-A722-10649AE1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44646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665</xdr:row>
      <xdr:rowOff>0</xdr:rowOff>
    </xdr:from>
    <xdr:to>
      <xdr:col>4</xdr:col>
      <xdr:colOff>0</xdr:colOff>
      <xdr:row>671</xdr:row>
      <xdr:rowOff>0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F5A7FBC5-5EE8-497B-8479-8A7177A5A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47739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689</xdr:row>
      <xdr:rowOff>1</xdr:rowOff>
    </xdr:from>
    <xdr:to>
      <xdr:col>4</xdr:col>
      <xdr:colOff>0</xdr:colOff>
      <xdr:row>695</xdr:row>
      <xdr:rowOff>0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id="{58270C45-CB5E-4551-9D07-7E74A4EB1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61657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695</xdr:row>
      <xdr:rowOff>0</xdr:rowOff>
    </xdr:from>
    <xdr:to>
      <xdr:col>4</xdr:col>
      <xdr:colOff>0</xdr:colOff>
      <xdr:row>701</xdr:row>
      <xdr:rowOff>0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E866C1FD-9C55-4C28-8F39-F7B0A510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6475017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707</xdr:row>
      <xdr:rowOff>0</xdr:rowOff>
    </xdr:from>
    <xdr:to>
      <xdr:col>4</xdr:col>
      <xdr:colOff>0</xdr:colOff>
      <xdr:row>713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9A9C2A6F-D316-4DCA-8CD0-9B7B3967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6938941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713</xdr:row>
      <xdr:rowOff>0</xdr:rowOff>
    </xdr:from>
    <xdr:to>
      <xdr:col>4</xdr:col>
      <xdr:colOff>0</xdr:colOff>
      <xdr:row>719</xdr:row>
      <xdr:rowOff>0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DCC18867-DE0D-45E0-A5F5-C3327A9AE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70935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719</xdr:row>
      <xdr:rowOff>1</xdr:rowOff>
    </xdr:from>
    <xdr:to>
      <xdr:col>4</xdr:col>
      <xdr:colOff>0</xdr:colOff>
      <xdr:row>725</xdr:row>
      <xdr:rowOff>0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id="{A468EC55-4758-47E2-8C49-8E66000E2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7248223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725</xdr:row>
      <xdr:rowOff>1</xdr:rowOff>
    </xdr:from>
    <xdr:to>
      <xdr:col>4</xdr:col>
      <xdr:colOff>0</xdr:colOff>
      <xdr:row>731</xdr:row>
      <xdr:rowOff>1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77FD03DA-F26D-4DB4-920B-88418EE4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7557506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749</xdr:row>
      <xdr:rowOff>0</xdr:rowOff>
    </xdr:from>
    <xdr:to>
      <xdr:col>4</xdr:col>
      <xdr:colOff>0</xdr:colOff>
      <xdr:row>755</xdr:row>
      <xdr:rowOff>0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id="{0B1788BD-E8DC-4E98-A8C5-F555CC7B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83307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767</xdr:row>
      <xdr:rowOff>1</xdr:rowOff>
    </xdr:from>
    <xdr:to>
      <xdr:col>4</xdr:col>
      <xdr:colOff>0</xdr:colOff>
      <xdr:row>773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7F506DF5-5E8C-4AD7-B987-2AF287F4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87946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791</xdr:row>
      <xdr:rowOff>1</xdr:rowOff>
    </xdr:from>
    <xdr:to>
      <xdr:col>4</xdr:col>
      <xdr:colOff>0</xdr:colOff>
      <xdr:row>797</xdr:row>
      <xdr:rowOff>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F21548AE-5D70-40B9-ACAB-E8C727DE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9877123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797</xdr:row>
      <xdr:rowOff>1</xdr:rowOff>
    </xdr:from>
    <xdr:to>
      <xdr:col>4</xdr:col>
      <xdr:colOff>0</xdr:colOff>
      <xdr:row>803</xdr:row>
      <xdr:rowOff>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5B8E6D83-7952-49C3-AD6E-3B098F36F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00317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809</xdr:row>
      <xdr:rowOff>1</xdr:rowOff>
    </xdr:from>
    <xdr:to>
      <xdr:col>4</xdr:col>
      <xdr:colOff>0</xdr:colOff>
      <xdr:row>815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46BB73C-54C9-4F51-B181-D1A43BB7A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7" y="308049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815</xdr:row>
      <xdr:rowOff>1</xdr:rowOff>
    </xdr:from>
    <xdr:to>
      <xdr:col>4</xdr:col>
      <xdr:colOff>0</xdr:colOff>
      <xdr:row>821</xdr:row>
      <xdr:rowOff>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4ED31FA-BD04-44D4-A1F3-AAEB50C9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1114253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821</xdr:row>
      <xdr:rowOff>1</xdr:rowOff>
    </xdr:from>
    <xdr:to>
      <xdr:col>4</xdr:col>
      <xdr:colOff>0</xdr:colOff>
      <xdr:row>827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9587F42-B637-4E7B-B875-C48B3A151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1268894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827</xdr:row>
      <xdr:rowOff>0</xdr:rowOff>
    </xdr:from>
    <xdr:to>
      <xdr:col>4</xdr:col>
      <xdr:colOff>0</xdr:colOff>
      <xdr:row>833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A2A60F9-2E2D-4976-B284-DF89D7EAF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15781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839</xdr:row>
      <xdr:rowOff>0</xdr:rowOff>
    </xdr:from>
    <xdr:to>
      <xdr:col>4</xdr:col>
      <xdr:colOff>0</xdr:colOff>
      <xdr:row>845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9B3F2B22-C6BB-46A4-A0F8-D5705355A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18874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845</xdr:row>
      <xdr:rowOff>0</xdr:rowOff>
    </xdr:from>
    <xdr:to>
      <xdr:col>4</xdr:col>
      <xdr:colOff>0</xdr:colOff>
      <xdr:row>845</xdr:row>
      <xdr:rowOff>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FCE32D61-BB5E-47BC-BA79-A9A25E864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042100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845</xdr:row>
      <xdr:rowOff>1</xdr:rowOff>
    </xdr:from>
    <xdr:to>
      <xdr:col>4</xdr:col>
      <xdr:colOff>0</xdr:colOff>
      <xdr:row>851</xdr:row>
      <xdr:rowOff>0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9F5741ED-C6EB-47F5-8412-7876DE27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196741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851</xdr:row>
      <xdr:rowOff>0</xdr:rowOff>
    </xdr:from>
    <xdr:to>
      <xdr:col>4</xdr:col>
      <xdr:colOff>0</xdr:colOff>
      <xdr:row>857</xdr:row>
      <xdr:rowOff>0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id="{C0283076-F003-4AF5-B295-886C8D07A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5060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857</xdr:row>
      <xdr:rowOff>0</xdr:rowOff>
    </xdr:from>
    <xdr:to>
      <xdr:col>4</xdr:col>
      <xdr:colOff>0</xdr:colOff>
      <xdr:row>863</xdr:row>
      <xdr:rowOff>0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11527F50-53EF-4AD7-86DF-C3AA5DEC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6606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863</xdr:row>
      <xdr:rowOff>0</xdr:rowOff>
    </xdr:from>
    <xdr:to>
      <xdr:col>4</xdr:col>
      <xdr:colOff>0</xdr:colOff>
      <xdr:row>869</xdr:row>
      <xdr:rowOff>0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445ADEEA-26A8-49C6-8EBF-34EDEBAAC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9699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869</xdr:row>
      <xdr:rowOff>0</xdr:rowOff>
    </xdr:from>
    <xdr:to>
      <xdr:col>4</xdr:col>
      <xdr:colOff>0</xdr:colOff>
      <xdr:row>875</xdr:row>
      <xdr:rowOff>0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1A8E5FDE-4C55-4C65-BED9-E3AF29CB5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1245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875</xdr:row>
      <xdr:rowOff>1</xdr:rowOff>
    </xdr:from>
    <xdr:to>
      <xdr:col>4</xdr:col>
      <xdr:colOff>0</xdr:colOff>
      <xdr:row>881</xdr:row>
      <xdr:rowOff>1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id="{8C7C516F-D880-40D5-AB4B-A87E51B4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2792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881</xdr:row>
      <xdr:rowOff>1</xdr:rowOff>
    </xdr:from>
    <xdr:to>
      <xdr:col>4</xdr:col>
      <xdr:colOff>0</xdr:colOff>
      <xdr:row>887</xdr:row>
      <xdr:rowOff>1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id="{9A6122C7-2762-47BA-BBA7-78A2978EB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4338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887</xdr:row>
      <xdr:rowOff>0</xdr:rowOff>
    </xdr:from>
    <xdr:to>
      <xdr:col>4</xdr:col>
      <xdr:colOff>0</xdr:colOff>
      <xdr:row>893</xdr:row>
      <xdr:rowOff>0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15675181-3C21-49BB-AA27-B19B14D51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5885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899</xdr:row>
      <xdr:rowOff>1</xdr:rowOff>
    </xdr:from>
    <xdr:to>
      <xdr:col>4</xdr:col>
      <xdr:colOff>0</xdr:colOff>
      <xdr:row>905</xdr:row>
      <xdr:rowOff>0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id="{99CBEA0E-3E49-4F75-8CD0-E3835D7B2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897794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905</xdr:row>
      <xdr:rowOff>0</xdr:rowOff>
    </xdr:from>
    <xdr:to>
      <xdr:col>4</xdr:col>
      <xdr:colOff>0</xdr:colOff>
      <xdr:row>905</xdr:row>
      <xdr:rowOff>1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id="{746098B3-AAC6-4985-AE7B-3C084B78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40524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905</xdr:row>
      <xdr:rowOff>0</xdr:rowOff>
    </xdr:from>
    <xdr:to>
      <xdr:col>4</xdr:col>
      <xdr:colOff>0</xdr:colOff>
      <xdr:row>911</xdr:row>
      <xdr:rowOff>0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id="{037AC832-651C-4D53-A16D-2EEDB1D7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42070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1320</xdr:row>
      <xdr:rowOff>1</xdr:rowOff>
    </xdr:from>
    <xdr:to>
      <xdr:col>4</xdr:col>
      <xdr:colOff>0</xdr:colOff>
      <xdr:row>1326</xdr:row>
      <xdr:rowOff>0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E4E9BC92-8FD3-4ABA-9C16-1D4DFCC41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53859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1338</xdr:row>
      <xdr:rowOff>0</xdr:rowOff>
    </xdr:from>
    <xdr:to>
      <xdr:col>4</xdr:col>
      <xdr:colOff>0</xdr:colOff>
      <xdr:row>1344</xdr:row>
      <xdr:rowOff>0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717E733C-9695-4FB8-B099-3F933DC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69323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1350</xdr:row>
      <xdr:rowOff>1</xdr:rowOff>
    </xdr:from>
    <xdr:to>
      <xdr:col>4</xdr:col>
      <xdr:colOff>0</xdr:colOff>
      <xdr:row>1356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D3421321-E29F-433A-BE8D-25B2C5D9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7705553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1356</xdr:row>
      <xdr:rowOff>0</xdr:rowOff>
    </xdr:from>
    <xdr:to>
      <xdr:col>4</xdr:col>
      <xdr:colOff>0</xdr:colOff>
      <xdr:row>1362</xdr:row>
      <xdr:rowOff>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148F2F52-CB37-47A1-93D8-8106FCF4A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8014835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1344</xdr:row>
      <xdr:rowOff>0</xdr:rowOff>
    </xdr:from>
    <xdr:to>
      <xdr:col>4</xdr:col>
      <xdr:colOff>0</xdr:colOff>
      <xdr:row>1344</xdr:row>
      <xdr:rowOff>1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7578D208-ABFC-43E5-BCD0-00A81A170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70869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1368</xdr:row>
      <xdr:rowOff>1</xdr:rowOff>
    </xdr:from>
    <xdr:to>
      <xdr:col>4</xdr:col>
      <xdr:colOff>0</xdr:colOff>
      <xdr:row>1374</xdr:row>
      <xdr:rowOff>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38D20570-7F8C-4DC9-A11B-A95EDB5F5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83241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1374</xdr:row>
      <xdr:rowOff>1</xdr:rowOff>
    </xdr:from>
    <xdr:to>
      <xdr:col>4</xdr:col>
      <xdr:colOff>0</xdr:colOff>
      <xdr:row>1380</xdr:row>
      <xdr:rowOff>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FFA66C32-0EB0-49C2-BA56-351DC8AEF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8633400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1380</xdr:row>
      <xdr:rowOff>0</xdr:rowOff>
    </xdr:from>
    <xdr:to>
      <xdr:col>4</xdr:col>
      <xdr:colOff>1</xdr:colOff>
      <xdr:row>1386</xdr:row>
      <xdr:rowOff>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C8A2913A-03B8-41AA-A6EA-D69ADC507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7" y="387880412"/>
          <a:ext cx="1434354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1392</xdr:row>
      <xdr:rowOff>0</xdr:rowOff>
    </xdr:from>
    <xdr:to>
      <xdr:col>4</xdr:col>
      <xdr:colOff>0</xdr:colOff>
      <xdr:row>1398</xdr:row>
      <xdr:rowOff>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FAF72E3-4ACF-45F5-8ACC-2CA2AC91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94066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1398</xdr:row>
      <xdr:rowOff>0</xdr:rowOff>
    </xdr:from>
    <xdr:to>
      <xdr:col>4</xdr:col>
      <xdr:colOff>0</xdr:colOff>
      <xdr:row>1404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B3076F16-EA91-477E-AF4A-86A34AE6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95612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1404</xdr:row>
      <xdr:rowOff>0</xdr:rowOff>
    </xdr:from>
    <xdr:to>
      <xdr:col>4</xdr:col>
      <xdr:colOff>0</xdr:colOff>
      <xdr:row>1410</xdr:row>
      <xdr:rowOff>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A91DDB67-3105-44F9-AF86-E9DB86C8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97158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1410</xdr:row>
      <xdr:rowOff>0</xdr:rowOff>
    </xdr:from>
    <xdr:to>
      <xdr:col>4</xdr:col>
      <xdr:colOff>0</xdr:colOff>
      <xdr:row>1416</xdr:row>
      <xdr:rowOff>0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533B9345-CC6A-4B32-9754-DB346631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98705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1416</xdr:row>
      <xdr:rowOff>1</xdr:rowOff>
    </xdr:from>
    <xdr:to>
      <xdr:col>4</xdr:col>
      <xdr:colOff>0</xdr:colOff>
      <xdr:row>1422</xdr:row>
      <xdr:rowOff>0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id="{F5DE2C48-26C6-4414-BE68-C4C380FAF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00251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1163</xdr:row>
      <xdr:rowOff>0</xdr:rowOff>
    </xdr:from>
    <xdr:to>
      <xdr:col>4</xdr:col>
      <xdr:colOff>0</xdr:colOff>
      <xdr:row>1169</xdr:row>
      <xdr:rowOff>0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id="{80370B54-E77F-4157-94CF-C4DA18F52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04308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1169</xdr:row>
      <xdr:rowOff>0</xdr:rowOff>
    </xdr:from>
    <xdr:to>
      <xdr:col>4</xdr:col>
      <xdr:colOff>0</xdr:colOff>
      <xdr:row>1175</xdr:row>
      <xdr:rowOff>0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id="{099F2E2F-4E43-4778-83C9-DD6B59519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05854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1175</xdr:row>
      <xdr:rowOff>0</xdr:rowOff>
    </xdr:from>
    <xdr:to>
      <xdr:col>4</xdr:col>
      <xdr:colOff>0</xdr:colOff>
      <xdr:row>1181</xdr:row>
      <xdr:rowOff>0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id="{E47ED1CD-511A-43DF-A871-54EE6ECF2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07401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1193</xdr:row>
      <xdr:rowOff>0</xdr:rowOff>
    </xdr:from>
    <xdr:to>
      <xdr:col>4</xdr:col>
      <xdr:colOff>0</xdr:colOff>
      <xdr:row>1199</xdr:row>
      <xdr:rowOff>0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B107718E-E3C6-4971-8CC9-B03612B29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12040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1199</xdr:row>
      <xdr:rowOff>0</xdr:rowOff>
    </xdr:from>
    <xdr:to>
      <xdr:col>4</xdr:col>
      <xdr:colOff>0</xdr:colOff>
      <xdr:row>1205</xdr:row>
      <xdr:rowOff>0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id="{13293C81-2763-4A1C-BBA2-47B3D1C9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15133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1112</xdr:row>
      <xdr:rowOff>0</xdr:rowOff>
    </xdr:from>
    <xdr:to>
      <xdr:col>4</xdr:col>
      <xdr:colOff>0</xdr:colOff>
      <xdr:row>1118</xdr:row>
      <xdr:rowOff>0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45281584-0F12-4B9A-8360-E3A6A69F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19189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1118</xdr:row>
      <xdr:rowOff>0</xdr:rowOff>
    </xdr:from>
    <xdr:to>
      <xdr:col>4</xdr:col>
      <xdr:colOff>0</xdr:colOff>
      <xdr:row>1124</xdr:row>
      <xdr:rowOff>0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id="{84A99335-1950-445E-8ABD-1F8A2589E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7" y="422282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1130</xdr:row>
      <xdr:rowOff>1</xdr:rowOff>
    </xdr:from>
    <xdr:to>
      <xdr:col>4</xdr:col>
      <xdr:colOff>0</xdr:colOff>
      <xdr:row>1136</xdr:row>
      <xdr:rowOff>1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EA6A1956-E0BB-49C1-8C10-C4B57ADF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23828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1136</xdr:row>
      <xdr:rowOff>0</xdr:rowOff>
    </xdr:from>
    <xdr:to>
      <xdr:col>4</xdr:col>
      <xdr:colOff>0</xdr:colOff>
      <xdr:row>1142</xdr:row>
      <xdr:rowOff>0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F14E376B-2A41-4EEC-9724-FBA43BB87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25375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1148</xdr:row>
      <xdr:rowOff>0</xdr:rowOff>
    </xdr:from>
    <xdr:to>
      <xdr:col>4</xdr:col>
      <xdr:colOff>0</xdr:colOff>
      <xdr:row>1154</xdr:row>
      <xdr:rowOff>0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id="{2F0BBC8D-F742-4CEB-9C4C-F7C8ED21C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28468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1154</xdr:row>
      <xdr:rowOff>1</xdr:rowOff>
    </xdr:from>
    <xdr:to>
      <xdr:col>4</xdr:col>
      <xdr:colOff>0</xdr:colOff>
      <xdr:row>1160</xdr:row>
      <xdr:rowOff>0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FB527A3B-4322-498B-AE86-FF67FFFF93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7" y="43001453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926</xdr:row>
      <xdr:rowOff>1</xdr:rowOff>
    </xdr:from>
    <xdr:to>
      <xdr:col>4</xdr:col>
      <xdr:colOff>0</xdr:colOff>
      <xdr:row>932</xdr:row>
      <xdr:rowOff>1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F5D991D0-4503-4BF1-9CA7-BB9E77801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407106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932</xdr:row>
      <xdr:rowOff>0</xdr:rowOff>
    </xdr:from>
    <xdr:to>
      <xdr:col>4</xdr:col>
      <xdr:colOff>0</xdr:colOff>
      <xdr:row>938</xdr:row>
      <xdr:rowOff>0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6309879B-6E0D-4F69-8808-6A57462B3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5617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938</xdr:row>
      <xdr:rowOff>1</xdr:rowOff>
    </xdr:from>
    <xdr:to>
      <xdr:col>4</xdr:col>
      <xdr:colOff>0</xdr:colOff>
      <xdr:row>944</xdr:row>
      <xdr:rowOff>1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id="{798505FA-19FF-4980-9AB7-9F628FB06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7163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944</xdr:row>
      <xdr:rowOff>0</xdr:rowOff>
    </xdr:from>
    <xdr:to>
      <xdr:col>4</xdr:col>
      <xdr:colOff>0</xdr:colOff>
      <xdr:row>950</xdr:row>
      <xdr:rowOff>0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id="{FBDFBFD0-190B-45F7-BB74-BD7A4D70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8710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950</xdr:row>
      <xdr:rowOff>1</xdr:rowOff>
    </xdr:from>
    <xdr:to>
      <xdr:col>4</xdr:col>
      <xdr:colOff>0</xdr:colOff>
      <xdr:row>956</xdr:row>
      <xdr:rowOff>1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BAA735AC-1AF1-4356-8F4E-79BD9D47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0256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956</xdr:row>
      <xdr:rowOff>0</xdr:rowOff>
    </xdr:from>
    <xdr:to>
      <xdr:col>4</xdr:col>
      <xdr:colOff>0</xdr:colOff>
      <xdr:row>962</xdr:row>
      <xdr:rowOff>0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6B14D64D-EB4B-418E-AB1F-0CF2CE8B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1803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962</xdr:row>
      <xdr:rowOff>1</xdr:rowOff>
    </xdr:from>
    <xdr:to>
      <xdr:col>4</xdr:col>
      <xdr:colOff>0</xdr:colOff>
      <xdr:row>968</xdr:row>
      <xdr:rowOff>0</xdr:rowOff>
    </xdr:to>
    <xdr:pic>
      <xdr:nvPicPr>
        <xdr:cNvPr id="698" name="Рисунок 697">
          <a:extLst>
            <a:ext uri="{FF2B5EF4-FFF2-40B4-BE49-F238E27FC236}">
              <a16:creationId xmlns:a16="http://schemas.microsoft.com/office/drawing/2014/main" id="{40C2F0C9-8749-4A42-BBB0-9132DAA9B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3349530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1142</xdr:row>
      <xdr:rowOff>1</xdr:rowOff>
    </xdr:from>
    <xdr:to>
      <xdr:col>4</xdr:col>
      <xdr:colOff>0</xdr:colOff>
      <xdr:row>1148</xdr:row>
      <xdr:rowOff>1</xdr:rowOff>
    </xdr:to>
    <xdr:pic>
      <xdr:nvPicPr>
        <xdr:cNvPr id="700" name="Рисунок 699">
          <a:extLst>
            <a:ext uri="{FF2B5EF4-FFF2-40B4-BE49-F238E27FC236}">
              <a16:creationId xmlns:a16="http://schemas.microsoft.com/office/drawing/2014/main" id="{5D756FCB-CB89-417C-AFB3-1BA23383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26921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968</xdr:row>
      <xdr:rowOff>1</xdr:rowOff>
    </xdr:from>
    <xdr:to>
      <xdr:col>4</xdr:col>
      <xdr:colOff>0</xdr:colOff>
      <xdr:row>974</xdr:row>
      <xdr:rowOff>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BAE2D5E-EE1C-4C95-B0BE-F4C081814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489594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974</xdr:row>
      <xdr:rowOff>0</xdr:rowOff>
    </xdr:from>
    <xdr:to>
      <xdr:col>4</xdr:col>
      <xdr:colOff>0</xdr:colOff>
      <xdr:row>980</xdr:row>
      <xdr:rowOff>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D7D202BE-2329-4E8C-AA4E-491782A5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7988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980</xdr:row>
      <xdr:rowOff>1</xdr:rowOff>
    </xdr:from>
    <xdr:to>
      <xdr:col>4</xdr:col>
      <xdr:colOff>0</xdr:colOff>
      <xdr:row>986</xdr:row>
      <xdr:rowOff>1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3C2CCE05-648E-438A-B91A-42C8AD57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9535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986</xdr:row>
      <xdr:rowOff>0</xdr:rowOff>
    </xdr:from>
    <xdr:to>
      <xdr:col>4</xdr:col>
      <xdr:colOff>0</xdr:colOff>
      <xdr:row>992</xdr:row>
      <xdr:rowOff>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4AC69510-ECC7-4C7A-92B4-8F64D079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51081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992</xdr:row>
      <xdr:rowOff>0</xdr:rowOff>
    </xdr:from>
    <xdr:to>
      <xdr:col>4</xdr:col>
      <xdr:colOff>0</xdr:colOff>
      <xdr:row>998</xdr:row>
      <xdr:rowOff>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770B9C55-5893-4527-BBBC-B46D3C474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5262800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998</xdr:row>
      <xdr:rowOff>0</xdr:rowOff>
    </xdr:from>
    <xdr:to>
      <xdr:col>4</xdr:col>
      <xdr:colOff>0</xdr:colOff>
      <xdr:row>1004</xdr:row>
      <xdr:rowOff>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2ACB6B0E-A1CD-481C-AC04-2E765FD44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5417441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1010</xdr:row>
      <xdr:rowOff>0</xdr:rowOff>
    </xdr:from>
    <xdr:to>
      <xdr:col>4</xdr:col>
      <xdr:colOff>0</xdr:colOff>
      <xdr:row>1016</xdr:row>
      <xdr:rowOff>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7C280A95-5BB5-4DA3-8E59-D74C9FCE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58813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1016</xdr:row>
      <xdr:rowOff>0</xdr:rowOff>
    </xdr:from>
    <xdr:to>
      <xdr:col>4</xdr:col>
      <xdr:colOff>0</xdr:colOff>
      <xdr:row>1022</xdr:row>
      <xdr:rowOff>0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A5E1D8B0-9ADD-47E7-830B-36D22DE2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1906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1022</xdr:row>
      <xdr:rowOff>0</xdr:rowOff>
    </xdr:from>
    <xdr:to>
      <xdr:col>4</xdr:col>
      <xdr:colOff>0</xdr:colOff>
      <xdr:row>1028</xdr:row>
      <xdr:rowOff>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9186912F-F497-4279-A72F-CEF030B8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3452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1034</xdr:row>
      <xdr:rowOff>1</xdr:rowOff>
    </xdr:from>
    <xdr:to>
      <xdr:col>4</xdr:col>
      <xdr:colOff>0</xdr:colOff>
      <xdr:row>1040</xdr:row>
      <xdr:rowOff>1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AC0802CB-B3D2-4B31-810D-985FE5D4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6545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1028</xdr:row>
      <xdr:rowOff>0</xdr:rowOff>
    </xdr:from>
    <xdr:to>
      <xdr:col>4</xdr:col>
      <xdr:colOff>0</xdr:colOff>
      <xdr:row>1034</xdr:row>
      <xdr:rowOff>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F5E98F7C-6BC3-433F-88A6-E7E906EE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4999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1040</xdr:row>
      <xdr:rowOff>0</xdr:rowOff>
    </xdr:from>
    <xdr:to>
      <xdr:col>4</xdr:col>
      <xdr:colOff>0</xdr:colOff>
      <xdr:row>1046</xdr:row>
      <xdr:rowOff>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60D2FE41-D758-49A1-85D1-3A3C79963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8092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1061</xdr:row>
      <xdr:rowOff>1</xdr:rowOff>
    </xdr:from>
    <xdr:to>
      <xdr:col>4</xdr:col>
      <xdr:colOff>0</xdr:colOff>
      <xdr:row>1067</xdr:row>
      <xdr:rowOff>1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A84EA282-0E29-48FD-8010-1DED6BCB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72148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1067</xdr:row>
      <xdr:rowOff>0</xdr:rowOff>
    </xdr:from>
    <xdr:to>
      <xdr:col>4</xdr:col>
      <xdr:colOff>0</xdr:colOff>
      <xdr:row>1073</xdr:row>
      <xdr:rowOff>0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EDF9144E-4004-49D7-AE18-82DFEAC5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73695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1085</xdr:row>
      <xdr:rowOff>1</xdr:rowOff>
    </xdr:from>
    <xdr:to>
      <xdr:col>4</xdr:col>
      <xdr:colOff>0</xdr:colOff>
      <xdr:row>1091</xdr:row>
      <xdr:rowOff>1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E0D05784-E3D7-4E3F-BAD1-B8B5B1AD4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78334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1091</xdr:row>
      <xdr:rowOff>0</xdr:rowOff>
    </xdr:from>
    <xdr:to>
      <xdr:col>4</xdr:col>
      <xdr:colOff>0</xdr:colOff>
      <xdr:row>1097</xdr:row>
      <xdr:rowOff>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6261C404-D76C-4232-A2BA-02FF833BA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7988070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1103</xdr:row>
      <xdr:rowOff>3</xdr:rowOff>
    </xdr:from>
    <xdr:to>
      <xdr:col>4</xdr:col>
      <xdr:colOff>0</xdr:colOff>
      <xdr:row>1109</xdr:row>
      <xdr:rowOff>0</xdr:rowOff>
    </xdr:to>
    <xdr:pic>
      <xdr:nvPicPr>
        <xdr:cNvPr id="704" name="Рисунок 703">
          <a:extLst>
            <a:ext uri="{FF2B5EF4-FFF2-40B4-BE49-F238E27FC236}">
              <a16:creationId xmlns:a16="http://schemas.microsoft.com/office/drawing/2014/main" id="{0FE73C70-94B7-4BC4-B1A2-C5D6E740F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33482753"/>
          <a:ext cx="1428750" cy="159203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1209</xdr:row>
      <xdr:rowOff>1</xdr:rowOff>
    </xdr:from>
    <xdr:to>
      <xdr:col>4</xdr:col>
      <xdr:colOff>0</xdr:colOff>
      <xdr:row>1215</xdr:row>
      <xdr:rowOff>1</xdr:rowOff>
    </xdr:to>
    <xdr:pic>
      <xdr:nvPicPr>
        <xdr:cNvPr id="714" name="Рисунок 713">
          <a:extLst>
            <a:ext uri="{FF2B5EF4-FFF2-40B4-BE49-F238E27FC236}">
              <a16:creationId xmlns:a16="http://schemas.microsoft.com/office/drawing/2014/main" id="{16AEEF6A-A00E-45AA-BDC2-944E86959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8880058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1215</xdr:row>
      <xdr:rowOff>0</xdr:rowOff>
    </xdr:from>
    <xdr:to>
      <xdr:col>4</xdr:col>
      <xdr:colOff>0</xdr:colOff>
      <xdr:row>1221</xdr:row>
      <xdr:rowOff>0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id="{46B55BE9-66EA-405C-91D0-5F8A9C4F7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034700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1227</xdr:row>
      <xdr:rowOff>0</xdr:rowOff>
    </xdr:from>
    <xdr:to>
      <xdr:col>4</xdr:col>
      <xdr:colOff>0</xdr:colOff>
      <xdr:row>1233</xdr:row>
      <xdr:rowOff>0</xdr:rowOff>
    </xdr:to>
    <xdr:pic>
      <xdr:nvPicPr>
        <xdr:cNvPr id="731" name="Рисунок 730">
          <a:extLst>
            <a:ext uri="{FF2B5EF4-FFF2-40B4-BE49-F238E27FC236}">
              <a16:creationId xmlns:a16="http://schemas.microsoft.com/office/drawing/2014/main" id="{47DF172A-55EA-48C6-AB2F-DDF67916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3439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1233</xdr:row>
      <xdr:rowOff>0</xdr:rowOff>
    </xdr:from>
    <xdr:to>
      <xdr:col>4</xdr:col>
      <xdr:colOff>0</xdr:colOff>
      <xdr:row>1239</xdr:row>
      <xdr:rowOff>0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C005C4BE-4735-4668-A8AF-AA12F1E1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4986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1245</xdr:row>
      <xdr:rowOff>1</xdr:rowOff>
    </xdr:from>
    <xdr:to>
      <xdr:col>4</xdr:col>
      <xdr:colOff>0</xdr:colOff>
      <xdr:row>1251</xdr:row>
      <xdr:rowOff>1</xdr:rowOff>
    </xdr:to>
    <xdr:pic>
      <xdr:nvPicPr>
        <xdr:cNvPr id="744" name="Рисунок 743">
          <a:extLst>
            <a:ext uri="{FF2B5EF4-FFF2-40B4-BE49-F238E27FC236}">
              <a16:creationId xmlns:a16="http://schemas.microsoft.com/office/drawing/2014/main" id="{063DF5E4-359E-4E43-99FC-4BEAFB33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807906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1239</xdr:row>
      <xdr:rowOff>0</xdr:rowOff>
    </xdr:from>
    <xdr:to>
      <xdr:col>4</xdr:col>
      <xdr:colOff>0</xdr:colOff>
      <xdr:row>1245</xdr:row>
      <xdr:rowOff>0</xdr:rowOff>
    </xdr:to>
    <xdr:pic>
      <xdr:nvPicPr>
        <xdr:cNvPr id="764" name="Рисунок 763">
          <a:extLst>
            <a:ext uri="{FF2B5EF4-FFF2-40B4-BE49-F238E27FC236}">
              <a16:creationId xmlns:a16="http://schemas.microsoft.com/office/drawing/2014/main" id="{C59EE0D2-6552-496D-A8AD-C17800B22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6532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1257</xdr:row>
      <xdr:rowOff>0</xdr:rowOff>
    </xdr:from>
    <xdr:to>
      <xdr:col>4</xdr:col>
      <xdr:colOff>0</xdr:colOff>
      <xdr:row>1263</xdr:row>
      <xdr:rowOff>0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id="{7D6D21D6-6088-4516-A22B-E8E30AB6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0735752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1275</xdr:row>
      <xdr:rowOff>0</xdr:rowOff>
    </xdr:from>
    <xdr:to>
      <xdr:col>4</xdr:col>
      <xdr:colOff>0</xdr:colOff>
      <xdr:row>1281</xdr:row>
      <xdr:rowOff>0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id="{654FC72E-2C35-4967-814A-1087A4892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19728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1281</xdr:row>
      <xdr:rowOff>0</xdr:rowOff>
    </xdr:from>
    <xdr:to>
      <xdr:col>4</xdr:col>
      <xdr:colOff>0</xdr:colOff>
      <xdr:row>1287</xdr:row>
      <xdr:rowOff>0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3D1463E1-0A68-4337-AC58-9FC119E7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3055370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1299</xdr:row>
      <xdr:rowOff>0</xdr:rowOff>
    </xdr:from>
    <xdr:to>
      <xdr:col>4</xdr:col>
      <xdr:colOff>0</xdr:colOff>
      <xdr:row>1305</xdr:row>
      <xdr:rowOff>0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C851EB6D-64A7-4948-BDEA-44D25EE0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3364652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1305</xdr:row>
      <xdr:rowOff>0</xdr:rowOff>
    </xdr:from>
    <xdr:to>
      <xdr:col>4</xdr:col>
      <xdr:colOff>0</xdr:colOff>
      <xdr:row>1311</xdr:row>
      <xdr:rowOff>0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4880A66A-2219-42AE-8A01-985CB78AA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3983217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1425</xdr:row>
      <xdr:rowOff>1</xdr:rowOff>
    </xdr:from>
    <xdr:to>
      <xdr:col>4</xdr:col>
      <xdr:colOff>0</xdr:colOff>
      <xdr:row>1431</xdr:row>
      <xdr:rowOff>0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D512E00D-9C34-4EF7-81CD-A872A794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42342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1431</xdr:row>
      <xdr:rowOff>0</xdr:rowOff>
    </xdr:from>
    <xdr:to>
      <xdr:col>4</xdr:col>
      <xdr:colOff>0</xdr:colOff>
      <xdr:row>1437</xdr:row>
      <xdr:rowOff>0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D3496BB9-DDB1-4631-9E48-3EDD4B502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45435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1437</xdr:row>
      <xdr:rowOff>0</xdr:rowOff>
    </xdr:from>
    <xdr:to>
      <xdr:col>4</xdr:col>
      <xdr:colOff>0</xdr:colOff>
      <xdr:row>1443</xdr:row>
      <xdr:rowOff>0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B147C627-24DD-46BB-A36D-5927DA85D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4698152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1449</xdr:row>
      <xdr:rowOff>0</xdr:rowOff>
    </xdr:from>
    <xdr:to>
      <xdr:col>4</xdr:col>
      <xdr:colOff>0</xdr:colOff>
      <xdr:row>1455</xdr:row>
      <xdr:rowOff>0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B7B4270F-93BD-4D7C-957D-FC5363CD4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5007435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1455</xdr:row>
      <xdr:rowOff>1</xdr:rowOff>
    </xdr:from>
    <xdr:to>
      <xdr:col>4</xdr:col>
      <xdr:colOff>0</xdr:colOff>
      <xdr:row>1461</xdr:row>
      <xdr:rowOff>0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729E6453-845A-4494-AE82-CAD39A00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53167177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2</xdr:colOff>
      <xdr:row>1461</xdr:row>
      <xdr:rowOff>0</xdr:rowOff>
    </xdr:from>
    <xdr:to>
      <xdr:col>4</xdr:col>
      <xdr:colOff>1</xdr:colOff>
      <xdr:row>1467</xdr:row>
      <xdr:rowOff>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366F6050-7C76-47FE-8B2C-B8322A853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9" y="554713588"/>
          <a:ext cx="1434352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1485</xdr:row>
      <xdr:rowOff>0</xdr:rowOff>
    </xdr:from>
    <xdr:to>
      <xdr:col>4</xdr:col>
      <xdr:colOff>0</xdr:colOff>
      <xdr:row>1485</xdr:row>
      <xdr:rowOff>1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D80A4D70-D5C8-4CF3-B578-AE1409FD8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62445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1485</xdr:row>
      <xdr:rowOff>0</xdr:rowOff>
    </xdr:from>
    <xdr:to>
      <xdr:col>4</xdr:col>
      <xdr:colOff>0</xdr:colOff>
      <xdr:row>1491</xdr:row>
      <xdr:rowOff>0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8FFD6A14-BF99-4F72-9654-02A751A1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63992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1497</xdr:row>
      <xdr:rowOff>1</xdr:rowOff>
    </xdr:from>
    <xdr:to>
      <xdr:col>4</xdr:col>
      <xdr:colOff>0</xdr:colOff>
      <xdr:row>1503</xdr:row>
      <xdr:rowOff>1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43CC1902-24DE-4903-9F58-A64DF4CED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67084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1503</xdr:row>
      <xdr:rowOff>1</xdr:rowOff>
    </xdr:from>
    <xdr:to>
      <xdr:col>4</xdr:col>
      <xdr:colOff>0</xdr:colOff>
      <xdr:row>1509</xdr:row>
      <xdr:rowOff>1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C4CDD212-95C1-445F-ADA6-CB86098D4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68631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1515</xdr:row>
      <xdr:rowOff>0</xdr:rowOff>
    </xdr:from>
    <xdr:to>
      <xdr:col>4</xdr:col>
      <xdr:colOff>0</xdr:colOff>
      <xdr:row>1521</xdr:row>
      <xdr:rowOff>0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8A000685-FEB4-455A-84A0-4171D0F8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71724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1527</xdr:row>
      <xdr:rowOff>0</xdr:rowOff>
    </xdr:from>
    <xdr:to>
      <xdr:col>4</xdr:col>
      <xdr:colOff>0</xdr:colOff>
      <xdr:row>1533</xdr:row>
      <xdr:rowOff>0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30EA28AB-230F-4FA5-B6C0-C74A0F060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7636335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1539</xdr:row>
      <xdr:rowOff>0</xdr:rowOff>
    </xdr:from>
    <xdr:to>
      <xdr:col>4</xdr:col>
      <xdr:colOff>0</xdr:colOff>
      <xdr:row>1545</xdr:row>
      <xdr:rowOff>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F83CE35E-E562-4A61-92FE-C9816B1EB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7945617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1545</xdr:row>
      <xdr:rowOff>0</xdr:rowOff>
    </xdr:from>
    <xdr:to>
      <xdr:col>4</xdr:col>
      <xdr:colOff>0</xdr:colOff>
      <xdr:row>1551</xdr:row>
      <xdr:rowOff>0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4752EBB0-7FB7-49D9-BA58-43511F588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81002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1551</xdr:row>
      <xdr:rowOff>0</xdr:rowOff>
    </xdr:from>
    <xdr:to>
      <xdr:col>4</xdr:col>
      <xdr:colOff>0</xdr:colOff>
      <xdr:row>1557</xdr:row>
      <xdr:rowOff>0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95CEBDF3-C955-46DE-B287-5557AB0B3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8254900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1557</xdr:row>
      <xdr:rowOff>0</xdr:rowOff>
    </xdr:from>
    <xdr:to>
      <xdr:col>4</xdr:col>
      <xdr:colOff>0</xdr:colOff>
      <xdr:row>1563</xdr:row>
      <xdr:rowOff>0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1483FE7E-4DCC-467B-8DB6-9E8411D3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85641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1581</xdr:row>
      <xdr:rowOff>1</xdr:rowOff>
    </xdr:from>
    <xdr:to>
      <xdr:col>4</xdr:col>
      <xdr:colOff>0</xdr:colOff>
      <xdr:row>1587</xdr:row>
      <xdr:rowOff>1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A34853BD-8237-406C-864A-AAC6DC21C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93373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1587</xdr:row>
      <xdr:rowOff>0</xdr:rowOff>
    </xdr:from>
    <xdr:to>
      <xdr:col>4</xdr:col>
      <xdr:colOff>0</xdr:colOff>
      <xdr:row>1593</xdr:row>
      <xdr:rowOff>0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38693FF3-0960-4F83-A8F6-005333A7C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94920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1593</xdr:row>
      <xdr:rowOff>0</xdr:rowOff>
    </xdr:from>
    <xdr:to>
      <xdr:col>4</xdr:col>
      <xdr:colOff>0</xdr:colOff>
      <xdr:row>1599</xdr:row>
      <xdr:rowOff>0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2B24DA94-CFCF-45EF-A3DE-18412FC9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98013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338</xdr:row>
      <xdr:rowOff>1</xdr:rowOff>
    </xdr:from>
    <xdr:to>
      <xdr:col>4</xdr:col>
      <xdr:colOff>0</xdr:colOff>
      <xdr:row>344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D6F9704-711B-483E-B5FA-A4B6ADD17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09319787"/>
          <a:ext cx="1428750" cy="15512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392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187871-DEB7-44F6-AAC0-DFA228F8A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29485571"/>
          <a:ext cx="1428750" cy="1551215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1251</xdr:row>
      <xdr:rowOff>0</xdr:rowOff>
    </xdr:from>
    <xdr:to>
      <xdr:col>4</xdr:col>
      <xdr:colOff>1</xdr:colOff>
      <xdr:row>1257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17D4A40-1D30-4320-9B77-7CC31A2E8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458030036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512</xdr:row>
      <xdr:rowOff>0</xdr:rowOff>
    </xdr:from>
    <xdr:to>
      <xdr:col>4</xdr:col>
      <xdr:colOff>0</xdr:colOff>
      <xdr:row>518</xdr:row>
      <xdr:rowOff>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6AD9D7F-21C9-4B12-9528-9DB2C46C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168391114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677</xdr:row>
      <xdr:rowOff>0</xdr:rowOff>
    </xdr:from>
    <xdr:to>
      <xdr:col>4</xdr:col>
      <xdr:colOff>0</xdr:colOff>
      <xdr:row>683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D5A29FB-D8E2-4A58-B01E-18F7FE55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217932000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1187</xdr:row>
      <xdr:rowOff>0</xdr:rowOff>
    </xdr:from>
    <xdr:to>
      <xdr:col>4</xdr:col>
      <xdr:colOff>0</xdr:colOff>
      <xdr:row>1193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35CD2475-C2E3-4EDB-9DA2-84B36039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362472514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26</xdr:row>
      <xdr:rowOff>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6DED517-5356-4826-9DE4-86F9ADED4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4430486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440</xdr:row>
      <xdr:rowOff>0</xdr:rowOff>
    </xdr:from>
    <xdr:to>
      <xdr:col>4</xdr:col>
      <xdr:colOff>0</xdr:colOff>
      <xdr:row>446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67B6909-D5AC-4A3D-A87E-4EB2EA57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48549179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1073</xdr:row>
      <xdr:rowOff>0</xdr:rowOff>
    </xdr:from>
    <xdr:to>
      <xdr:col>4</xdr:col>
      <xdr:colOff>1</xdr:colOff>
      <xdr:row>1079</xdr:row>
      <xdr:rowOff>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680C78A-437F-4E37-AA61-B4A315CBE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43454410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1097</xdr:row>
      <xdr:rowOff>1</xdr:rowOff>
    </xdr:from>
    <xdr:to>
      <xdr:col>4</xdr:col>
      <xdr:colOff>1</xdr:colOff>
      <xdr:row>1103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B9595BA-C396-4103-8485-A3998BE8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464765572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1569</xdr:row>
      <xdr:rowOff>0</xdr:rowOff>
    </xdr:from>
    <xdr:to>
      <xdr:col>4</xdr:col>
      <xdr:colOff>0</xdr:colOff>
      <xdr:row>1575</xdr:row>
      <xdr:rowOff>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513F2F0-FAE5-470B-B79C-C035F2CF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1950821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31</xdr:row>
      <xdr:rowOff>424541</xdr:rowOff>
    </xdr:from>
    <xdr:to>
      <xdr:col>4</xdr:col>
      <xdr:colOff>0</xdr:colOff>
      <xdr:row>38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CE09F6DE-74AD-43B0-A4F9-13AA28A18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7663541"/>
          <a:ext cx="1428750" cy="160292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626</xdr:row>
      <xdr:rowOff>1</xdr:rowOff>
    </xdr:from>
    <xdr:to>
      <xdr:col>4</xdr:col>
      <xdr:colOff>0</xdr:colOff>
      <xdr:row>632</xdr:row>
      <xdr:rowOff>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5ABB4AC-B82D-44E5-8D3D-263615B26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10638572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761</xdr:row>
      <xdr:rowOff>0</xdr:rowOff>
    </xdr:from>
    <xdr:to>
      <xdr:col>4</xdr:col>
      <xdr:colOff>0</xdr:colOff>
      <xdr:row>767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F3A3260-1552-4799-835A-9CF6AFAEC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5458964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791</xdr:row>
      <xdr:rowOff>0</xdr:rowOff>
    </xdr:from>
    <xdr:to>
      <xdr:col>4</xdr:col>
      <xdr:colOff>1</xdr:colOff>
      <xdr:row>791</xdr:row>
      <xdr:rowOff>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9F702317-DADC-4835-9366-D2BAB262D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26573389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911</xdr:row>
      <xdr:rowOff>0</xdr:rowOff>
    </xdr:from>
    <xdr:to>
      <xdr:col>4</xdr:col>
      <xdr:colOff>1</xdr:colOff>
      <xdr:row>917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F9A3E11-9AA3-4822-81F1-AE0014EB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311902929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1332</xdr:row>
      <xdr:rowOff>0</xdr:rowOff>
    </xdr:from>
    <xdr:to>
      <xdr:col>4</xdr:col>
      <xdr:colOff>0</xdr:colOff>
      <xdr:row>1338</xdr:row>
      <xdr:rowOff>0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1E1BE320-4092-4DD2-B4F9-494CAB18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2878939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1344</xdr:row>
      <xdr:rowOff>1</xdr:rowOff>
    </xdr:from>
    <xdr:to>
      <xdr:col>4</xdr:col>
      <xdr:colOff>0</xdr:colOff>
      <xdr:row>1350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7ABE535-8EDB-4DEA-9D8C-1EB7392D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3356550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56</xdr:row>
      <xdr:rowOff>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4282FE8-41A2-4B1F-BD83-8BBF278A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563460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296</xdr:row>
      <xdr:rowOff>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7E8298F-749D-4796-9D50-E016C1498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90297000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398</xdr:row>
      <xdr:rowOff>1</xdr:rowOff>
    </xdr:from>
    <xdr:to>
      <xdr:col>4</xdr:col>
      <xdr:colOff>0</xdr:colOff>
      <xdr:row>404</xdr:row>
      <xdr:rowOff>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C18FB399-E9BE-43B8-87A4-B449A45C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34220858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452</xdr:row>
      <xdr:rowOff>0</xdr:rowOff>
    </xdr:from>
    <xdr:to>
      <xdr:col>4</xdr:col>
      <xdr:colOff>1</xdr:colOff>
      <xdr:row>458</xdr:row>
      <xdr:rowOff>0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EF0AFDEF-D29F-4BBB-8D0B-AA7330939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153325286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464</xdr:row>
      <xdr:rowOff>1</xdr:rowOff>
    </xdr:from>
    <xdr:to>
      <xdr:col>4</xdr:col>
      <xdr:colOff>0</xdr:colOff>
      <xdr:row>470</xdr:row>
      <xdr:rowOff>1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04F818A2-7746-4221-B624-5127261F9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56509358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488</xdr:row>
      <xdr:rowOff>0</xdr:rowOff>
    </xdr:from>
    <xdr:to>
      <xdr:col>4</xdr:col>
      <xdr:colOff>0</xdr:colOff>
      <xdr:row>494</xdr:row>
      <xdr:rowOff>0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0C4EF844-3925-47AE-B2F3-843A942F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64469536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731</xdr:row>
      <xdr:rowOff>0</xdr:rowOff>
    </xdr:from>
    <xdr:to>
      <xdr:col>4</xdr:col>
      <xdr:colOff>0</xdr:colOff>
      <xdr:row>737</xdr:row>
      <xdr:rowOff>0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2AC10F02-EBDB-4F75-88D3-30089684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466294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917</xdr:row>
      <xdr:rowOff>1</xdr:rowOff>
    </xdr:from>
    <xdr:to>
      <xdr:col>4</xdr:col>
      <xdr:colOff>0</xdr:colOff>
      <xdr:row>923</xdr:row>
      <xdr:rowOff>0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72E043AE-9636-4E0C-BA01-500A78F2D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1508700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1362</xdr:row>
      <xdr:rowOff>0</xdr:rowOff>
    </xdr:from>
    <xdr:to>
      <xdr:col>4</xdr:col>
      <xdr:colOff>0</xdr:colOff>
      <xdr:row>1368</xdr:row>
      <xdr:rowOff>0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D73C09BE-4B15-410E-BFA7-D5E4B75D7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4311771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1221</xdr:row>
      <xdr:rowOff>0</xdr:rowOff>
    </xdr:from>
    <xdr:to>
      <xdr:col>4</xdr:col>
      <xdr:colOff>1</xdr:colOff>
      <xdr:row>1227</xdr:row>
      <xdr:rowOff>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43F68C7B-E473-4AC1-918D-792956967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4548459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572</xdr:row>
      <xdr:rowOff>0</xdr:rowOff>
    </xdr:from>
    <xdr:to>
      <xdr:col>4</xdr:col>
      <xdr:colOff>0</xdr:colOff>
      <xdr:row>578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712FD81-D65E-442E-A8E0-2EC434C2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193471800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224</xdr:row>
      <xdr:rowOff>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40BAC511-DB16-474F-BDD5-E812958BB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62320714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893</xdr:row>
      <xdr:rowOff>0</xdr:rowOff>
    </xdr:from>
    <xdr:to>
      <xdr:col>4</xdr:col>
      <xdr:colOff>0</xdr:colOff>
      <xdr:row>899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955C54F-16EF-491D-A309-888316767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0712682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755</xdr:row>
      <xdr:rowOff>0</xdr:rowOff>
    </xdr:from>
    <xdr:to>
      <xdr:col>4</xdr:col>
      <xdr:colOff>0</xdr:colOff>
      <xdr:row>761</xdr:row>
      <xdr:rowOff>0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id="{F3D62082-65A1-4CF1-B77F-F83ECCC83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6729871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779</xdr:row>
      <xdr:rowOff>0</xdr:rowOff>
    </xdr:from>
    <xdr:to>
      <xdr:col>4</xdr:col>
      <xdr:colOff>0</xdr:colOff>
      <xdr:row>785</xdr:row>
      <xdr:rowOff>1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75568C5B-CA94-4F83-973E-8506CD670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6414185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1124</xdr:row>
      <xdr:rowOff>0</xdr:rowOff>
    </xdr:from>
    <xdr:to>
      <xdr:col>4</xdr:col>
      <xdr:colOff>1</xdr:colOff>
      <xdr:row>1130</xdr:row>
      <xdr:rowOff>0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id="{054E2647-89A6-4547-BB2B-E6A7F46F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39599507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1521</xdr:row>
      <xdr:rowOff>0</xdr:rowOff>
    </xdr:from>
    <xdr:to>
      <xdr:col>4</xdr:col>
      <xdr:colOff>0</xdr:colOff>
      <xdr:row>1527</xdr:row>
      <xdr:rowOff>0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id="{E0A22521-DC5F-4109-A9A2-C240E201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3700589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1287</xdr:row>
      <xdr:rowOff>1</xdr:rowOff>
    </xdr:from>
    <xdr:to>
      <xdr:col>4</xdr:col>
      <xdr:colOff>0</xdr:colOff>
      <xdr:row>1293</xdr:row>
      <xdr:rowOff>1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F836BFE9-3908-4671-AD83-C387F7DA4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99422965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773</xdr:row>
      <xdr:rowOff>1</xdr:rowOff>
    </xdr:from>
    <xdr:to>
      <xdr:col>4</xdr:col>
      <xdr:colOff>0</xdr:colOff>
      <xdr:row>779</xdr:row>
      <xdr:rowOff>0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4B4C0A17-1A34-4227-BB1B-0F70F831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62549822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1533</xdr:row>
      <xdr:rowOff>0</xdr:rowOff>
    </xdr:from>
    <xdr:to>
      <xdr:col>4</xdr:col>
      <xdr:colOff>0</xdr:colOff>
      <xdr:row>1539</xdr:row>
      <xdr:rowOff>1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552B9061-51E0-438F-8AAF-4FB82C6AE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4655810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415</xdr:row>
      <xdr:rowOff>423331</xdr:rowOff>
    </xdr:from>
    <xdr:to>
      <xdr:col>4</xdr:col>
      <xdr:colOff>0</xdr:colOff>
      <xdr:row>416</xdr:row>
      <xdr:rowOff>0</xdr:rowOff>
    </xdr:to>
    <xdr:pic>
      <xdr:nvPicPr>
        <xdr:cNvPr id="391" name="Рисунок 375">
          <a:extLst>
            <a:ext uri="{FF2B5EF4-FFF2-40B4-BE49-F238E27FC236}">
              <a16:creationId xmlns:a16="http://schemas.microsoft.com/office/drawing/2014/main" id="{E0BABCE9-788F-49C1-9E9F-536C68623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9" y="143189474"/>
          <a:ext cx="1428750" cy="12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416</xdr:row>
      <xdr:rowOff>1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23C325EF-B087-41C9-AA5F-9AB2909D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389969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608</xdr:row>
      <xdr:rowOff>0</xdr:rowOff>
    </xdr:from>
    <xdr:to>
      <xdr:col>4</xdr:col>
      <xdr:colOff>0</xdr:colOff>
      <xdr:row>614</xdr:row>
      <xdr:rowOff>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03B0941A-5654-42F0-B1C8-5469B4832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1063857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188</xdr:row>
      <xdr:rowOff>1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007AE4F1-C732-44A6-8545-AF9CCF12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2142571"/>
          <a:ext cx="1428750" cy="156482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476</xdr:row>
      <xdr:rowOff>0</xdr:rowOff>
    </xdr:from>
    <xdr:to>
      <xdr:col>4</xdr:col>
      <xdr:colOff>0</xdr:colOff>
      <xdr:row>482</xdr:row>
      <xdr:rowOff>0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62FD31E8-758F-412B-BF84-B2E7A4FC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6444232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1293</xdr:row>
      <xdr:rowOff>0</xdr:rowOff>
    </xdr:from>
    <xdr:to>
      <xdr:col>4</xdr:col>
      <xdr:colOff>1</xdr:colOff>
      <xdr:row>1299</xdr:row>
      <xdr:rowOff>0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id="{0865CC44-1D73-4A7A-8F75-2CDBC0FA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5089479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1311</xdr:row>
      <xdr:rowOff>1</xdr:rowOff>
    </xdr:from>
    <xdr:to>
      <xdr:col>4</xdr:col>
      <xdr:colOff>0</xdr:colOff>
      <xdr:row>1317</xdr:row>
      <xdr:rowOff>1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161C386E-48EE-427F-B560-5DE1F1D95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8414214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92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4DD824A0-A54F-4F6A-B617-2143F52F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3594786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278</xdr:row>
      <xdr:rowOff>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9CF2BB5A-E084-4D6C-9F82-C8DAF3EAF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9186182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1055</xdr:row>
      <xdr:rowOff>0</xdr:rowOff>
    </xdr:from>
    <xdr:to>
      <xdr:col>4</xdr:col>
      <xdr:colOff>0</xdr:colOff>
      <xdr:row>1061</xdr:row>
      <xdr:rowOff>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768D208-1999-4528-8134-86F3EFCD7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85381500"/>
          <a:ext cx="1428750" cy="159203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743</xdr:row>
      <xdr:rowOff>0</xdr:rowOff>
    </xdr:from>
    <xdr:to>
      <xdr:col>4</xdr:col>
      <xdr:colOff>0</xdr:colOff>
      <xdr:row>749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61A9F1A2-0D55-416B-AF6A-B769A483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6411464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1563</xdr:row>
      <xdr:rowOff>-1</xdr:rowOff>
    </xdr:from>
    <xdr:to>
      <xdr:col>4</xdr:col>
      <xdr:colOff>0</xdr:colOff>
      <xdr:row>1569</xdr:row>
      <xdr:rowOff>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87C3BBE5-F1EA-45C2-AD5B-8B52E31EF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17916178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1479</xdr:row>
      <xdr:rowOff>0</xdr:rowOff>
    </xdr:from>
    <xdr:to>
      <xdr:col>4</xdr:col>
      <xdr:colOff>0</xdr:colOff>
      <xdr:row>1485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47E226B2-9FB9-4139-A021-7E08DD4E6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4653089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671</xdr:row>
      <xdr:rowOff>1</xdr:rowOff>
    </xdr:from>
    <xdr:to>
      <xdr:col>4</xdr:col>
      <xdr:colOff>1</xdr:colOff>
      <xdr:row>677</xdr:row>
      <xdr:rowOff>1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81420402-1C9E-4519-83B9-0F0C5BC59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238642072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164</xdr:row>
      <xdr:rowOff>0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7EC53382-D4DC-48DD-963D-649A7E714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0604964"/>
          <a:ext cx="1428750" cy="156482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338</xdr:row>
      <xdr:rowOff>0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B6FF4349-59C3-4FB8-83E1-90B618DC8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20409607"/>
          <a:ext cx="1428750" cy="15512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200</xdr:row>
      <xdr:rowOff>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94FDE77C-3C35-407B-9F83-6D5793C02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78354010"/>
          <a:ext cx="1428750" cy="160156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737</xdr:row>
      <xdr:rowOff>0</xdr:rowOff>
    </xdr:from>
    <xdr:to>
      <xdr:col>4</xdr:col>
      <xdr:colOff>0</xdr:colOff>
      <xdr:row>743</xdr:row>
      <xdr:rowOff>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42561B8E-1DCF-4C32-A21E-5AFF67CC0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94296393"/>
          <a:ext cx="1428750" cy="15920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272"/>
  <sheetViews>
    <sheetView showGridLines="0" zoomScale="70" zoomScaleNormal="70" workbookViewId="0">
      <pane xSplit="1" ySplit="12" topLeftCell="B13" activePane="bottomRight" state="frozen"/>
      <selection activeCell="G15" sqref="G15:G20"/>
      <selection pane="topRight" activeCell="G15" sqref="G15:G20"/>
      <selection pane="bottomLeft" activeCell="G15" sqref="G15:G20"/>
      <selection pane="bottomRight" activeCell="B13" sqref="B13:B117"/>
    </sheetView>
  </sheetViews>
  <sheetFormatPr defaultRowHeight="15" x14ac:dyDescent="0.25"/>
  <cols>
    <col min="1" max="1" width="6.42578125" style="30" customWidth="1"/>
    <col min="2" max="2" width="6.5703125" style="25" customWidth="1"/>
    <col min="3" max="3" width="48.28515625" style="25" customWidth="1"/>
    <col min="4" max="4" width="9.7109375" style="25" customWidth="1"/>
    <col min="5" max="5" width="17.85546875" style="26" hidden="1" customWidth="1"/>
    <col min="6" max="6" width="14.5703125" style="27" customWidth="1"/>
    <col min="7" max="7" width="17.85546875" style="28" customWidth="1"/>
    <col min="8" max="8" width="18.42578125" style="29" customWidth="1"/>
    <col min="9" max="9" width="33.42578125" style="25" hidden="1" customWidth="1"/>
    <col min="10" max="244" width="9.140625" style="30"/>
    <col min="245" max="245" width="6.42578125" style="30" customWidth="1"/>
    <col min="246" max="246" width="5.28515625" style="30" customWidth="1"/>
    <col min="247" max="247" width="28.5703125" style="30" customWidth="1"/>
    <col min="248" max="248" width="49.5703125" style="30" customWidth="1"/>
    <col min="249" max="249" width="9.7109375" style="30" customWidth="1"/>
    <col min="250" max="250" width="17.85546875" style="30" customWidth="1"/>
    <col min="251" max="251" width="18.7109375" style="30" customWidth="1"/>
    <col min="252" max="252" width="17.85546875" style="30" customWidth="1"/>
    <col min="253" max="253" width="18.42578125" style="30" customWidth="1"/>
    <col min="254" max="258" width="9.140625" style="30" customWidth="1"/>
    <col min="259" max="500" width="9.140625" style="30"/>
    <col min="501" max="501" width="6.42578125" style="30" customWidth="1"/>
    <col min="502" max="502" width="5.28515625" style="30" customWidth="1"/>
    <col min="503" max="503" width="28.5703125" style="30" customWidth="1"/>
    <col min="504" max="504" width="49.5703125" style="30" customWidth="1"/>
    <col min="505" max="505" width="9.7109375" style="30" customWidth="1"/>
    <col min="506" max="506" width="17.85546875" style="30" customWidth="1"/>
    <col min="507" max="507" width="18.7109375" style="30" customWidth="1"/>
    <col min="508" max="508" width="17.85546875" style="30" customWidth="1"/>
    <col min="509" max="509" width="18.42578125" style="30" customWidth="1"/>
    <col min="510" max="514" width="9.140625" style="30" customWidth="1"/>
    <col min="515" max="756" width="9.140625" style="30"/>
    <col min="757" max="757" width="6.42578125" style="30" customWidth="1"/>
    <col min="758" max="758" width="5.28515625" style="30" customWidth="1"/>
    <col min="759" max="759" width="28.5703125" style="30" customWidth="1"/>
    <col min="760" max="760" width="49.5703125" style="30" customWidth="1"/>
    <col min="761" max="761" width="9.7109375" style="30" customWidth="1"/>
    <col min="762" max="762" width="17.85546875" style="30" customWidth="1"/>
    <col min="763" max="763" width="18.7109375" style="30" customWidth="1"/>
    <col min="764" max="764" width="17.85546875" style="30" customWidth="1"/>
    <col min="765" max="765" width="18.42578125" style="30" customWidth="1"/>
    <col min="766" max="770" width="9.140625" style="30" customWidth="1"/>
    <col min="771" max="1012" width="9.140625" style="30"/>
    <col min="1013" max="1013" width="6.42578125" style="30" customWidth="1"/>
    <col min="1014" max="1014" width="5.28515625" style="30" customWidth="1"/>
    <col min="1015" max="1015" width="28.5703125" style="30" customWidth="1"/>
    <col min="1016" max="1016" width="49.5703125" style="30" customWidth="1"/>
    <col min="1017" max="1017" width="9.7109375" style="30" customWidth="1"/>
    <col min="1018" max="1018" width="17.85546875" style="30" customWidth="1"/>
    <col min="1019" max="1019" width="18.7109375" style="30" customWidth="1"/>
    <col min="1020" max="1020" width="17.85546875" style="30" customWidth="1"/>
    <col min="1021" max="1021" width="18.42578125" style="30" customWidth="1"/>
    <col min="1022" max="1026" width="9.140625" style="30" customWidth="1"/>
    <col min="1027" max="1268" width="9.140625" style="30"/>
    <col min="1269" max="1269" width="6.42578125" style="30" customWidth="1"/>
    <col min="1270" max="1270" width="5.28515625" style="30" customWidth="1"/>
    <col min="1271" max="1271" width="28.5703125" style="30" customWidth="1"/>
    <col min="1272" max="1272" width="49.5703125" style="30" customWidth="1"/>
    <col min="1273" max="1273" width="9.7109375" style="30" customWidth="1"/>
    <col min="1274" max="1274" width="17.85546875" style="30" customWidth="1"/>
    <col min="1275" max="1275" width="18.7109375" style="30" customWidth="1"/>
    <col min="1276" max="1276" width="17.85546875" style="30" customWidth="1"/>
    <col min="1277" max="1277" width="18.42578125" style="30" customWidth="1"/>
    <col min="1278" max="1282" width="9.140625" style="30" customWidth="1"/>
    <col min="1283" max="1524" width="9.140625" style="30"/>
    <col min="1525" max="1525" width="6.42578125" style="30" customWidth="1"/>
    <col min="1526" max="1526" width="5.28515625" style="30" customWidth="1"/>
    <col min="1527" max="1527" width="28.5703125" style="30" customWidth="1"/>
    <col min="1528" max="1528" width="49.5703125" style="30" customWidth="1"/>
    <col min="1529" max="1529" width="9.7109375" style="30" customWidth="1"/>
    <col min="1530" max="1530" width="17.85546875" style="30" customWidth="1"/>
    <col min="1531" max="1531" width="18.7109375" style="30" customWidth="1"/>
    <col min="1532" max="1532" width="17.85546875" style="30" customWidth="1"/>
    <col min="1533" max="1533" width="18.42578125" style="30" customWidth="1"/>
    <col min="1534" max="1538" width="9.140625" style="30" customWidth="1"/>
    <col min="1539" max="1780" width="9.140625" style="30"/>
    <col min="1781" max="1781" width="6.42578125" style="30" customWidth="1"/>
    <col min="1782" max="1782" width="5.28515625" style="30" customWidth="1"/>
    <col min="1783" max="1783" width="28.5703125" style="30" customWidth="1"/>
    <col min="1784" max="1784" width="49.5703125" style="30" customWidth="1"/>
    <col min="1785" max="1785" width="9.7109375" style="30" customWidth="1"/>
    <col min="1786" max="1786" width="17.85546875" style="30" customWidth="1"/>
    <col min="1787" max="1787" width="18.7109375" style="30" customWidth="1"/>
    <col min="1788" max="1788" width="17.85546875" style="30" customWidth="1"/>
    <col min="1789" max="1789" width="18.42578125" style="30" customWidth="1"/>
    <col min="1790" max="1794" width="9.140625" style="30" customWidth="1"/>
    <col min="1795" max="2036" width="9.140625" style="30"/>
    <col min="2037" max="2037" width="6.42578125" style="30" customWidth="1"/>
    <col min="2038" max="2038" width="5.28515625" style="30" customWidth="1"/>
    <col min="2039" max="2039" width="28.5703125" style="30" customWidth="1"/>
    <col min="2040" max="2040" width="49.5703125" style="30" customWidth="1"/>
    <col min="2041" max="2041" width="9.7109375" style="30" customWidth="1"/>
    <col min="2042" max="2042" width="17.85546875" style="30" customWidth="1"/>
    <col min="2043" max="2043" width="18.7109375" style="30" customWidth="1"/>
    <col min="2044" max="2044" width="17.85546875" style="30" customWidth="1"/>
    <col min="2045" max="2045" width="18.42578125" style="30" customWidth="1"/>
    <col min="2046" max="2050" width="9.140625" style="30" customWidth="1"/>
    <col min="2051" max="2292" width="9.140625" style="30"/>
    <col min="2293" max="2293" width="6.42578125" style="30" customWidth="1"/>
    <col min="2294" max="2294" width="5.28515625" style="30" customWidth="1"/>
    <col min="2295" max="2295" width="28.5703125" style="30" customWidth="1"/>
    <col min="2296" max="2296" width="49.5703125" style="30" customWidth="1"/>
    <col min="2297" max="2297" width="9.7109375" style="30" customWidth="1"/>
    <col min="2298" max="2298" width="17.85546875" style="30" customWidth="1"/>
    <col min="2299" max="2299" width="18.7109375" style="30" customWidth="1"/>
    <col min="2300" max="2300" width="17.85546875" style="30" customWidth="1"/>
    <col min="2301" max="2301" width="18.42578125" style="30" customWidth="1"/>
    <col min="2302" max="2306" width="9.140625" style="30" customWidth="1"/>
    <col min="2307" max="2548" width="9.140625" style="30"/>
    <col min="2549" max="2549" width="6.42578125" style="30" customWidth="1"/>
    <col min="2550" max="2550" width="5.28515625" style="30" customWidth="1"/>
    <col min="2551" max="2551" width="28.5703125" style="30" customWidth="1"/>
    <col min="2552" max="2552" width="49.5703125" style="30" customWidth="1"/>
    <col min="2553" max="2553" width="9.7109375" style="30" customWidth="1"/>
    <col min="2554" max="2554" width="17.85546875" style="30" customWidth="1"/>
    <col min="2555" max="2555" width="18.7109375" style="30" customWidth="1"/>
    <col min="2556" max="2556" width="17.85546875" style="30" customWidth="1"/>
    <col min="2557" max="2557" width="18.42578125" style="30" customWidth="1"/>
    <col min="2558" max="2562" width="9.140625" style="30" customWidth="1"/>
    <col min="2563" max="2804" width="9.140625" style="30"/>
    <col min="2805" max="2805" width="6.42578125" style="30" customWidth="1"/>
    <col min="2806" max="2806" width="5.28515625" style="30" customWidth="1"/>
    <col min="2807" max="2807" width="28.5703125" style="30" customWidth="1"/>
    <col min="2808" max="2808" width="49.5703125" style="30" customWidth="1"/>
    <col min="2809" max="2809" width="9.7109375" style="30" customWidth="1"/>
    <col min="2810" max="2810" width="17.85546875" style="30" customWidth="1"/>
    <col min="2811" max="2811" width="18.7109375" style="30" customWidth="1"/>
    <col min="2812" max="2812" width="17.85546875" style="30" customWidth="1"/>
    <col min="2813" max="2813" width="18.42578125" style="30" customWidth="1"/>
    <col min="2814" max="2818" width="9.140625" style="30" customWidth="1"/>
    <col min="2819" max="3060" width="9.140625" style="30"/>
    <col min="3061" max="3061" width="6.42578125" style="30" customWidth="1"/>
    <col min="3062" max="3062" width="5.28515625" style="30" customWidth="1"/>
    <col min="3063" max="3063" width="28.5703125" style="30" customWidth="1"/>
    <col min="3064" max="3064" width="49.5703125" style="30" customWidth="1"/>
    <col min="3065" max="3065" width="9.7109375" style="30" customWidth="1"/>
    <col min="3066" max="3066" width="17.85546875" style="30" customWidth="1"/>
    <col min="3067" max="3067" width="18.7109375" style="30" customWidth="1"/>
    <col min="3068" max="3068" width="17.85546875" style="30" customWidth="1"/>
    <col min="3069" max="3069" width="18.42578125" style="30" customWidth="1"/>
    <col min="3070" max="3074" width="9.140625" style="30" customWidth="1"/>
    <col min="3075" max="3316" width="9.140625" style="30"/>
    <col min="3317" max="3317" width="6.42578125" style="30" customWidth="1"/>
    <col min="3318" max="3318" width="5.28515625" style="30" customWidth="1"/>
    <col min="3319" max="3319" width="28.5703125" style="30" customWidth="1"/>
    <col min="3320" max="3320" width="49.5703125" style="30" customWidth="1"/>
    <col min="3321" max="3321" width="9.7109375" style="30" customWidth="1"/>
    <col min="3322" max="3322" width="17.85546875" style="30" customWidth="1"/>
    <col min="3323" max="3323" width="18.7109375" style="30" customWidth="1"/>
    <col min="3324" max="3324" width="17.85546875" style="30" customWidth="1"/>
    <col min="3325" max="3325" width="18.42578125" style="30" customWidth="1"/>
    <col min="3326" max="3330" width="9.140625" style="30" customWidth="1"/>
    <col min="3331" max="3572" width="9.140625" style="30"/>
    <col min="3573" max="3573" width="6.42578125" style="30" customWidth="1"/>
    <col min="3574" max="3574" width="5.28515625" style="30" customWidth="1"/>
    <col min="3575" max="3575" width="28.5703125" style="30" customWidth="1"/>
    <col min="3576" max="3576" width="49.5703125" style="30" customWidth="1"/>
    <col min="3577" max="3577" width="9.7109375" style="30" customWidth="1"/>
    <col min="3578" max="3578" width="17.85546875" style="30" customWidth="1"/>
    <col min="3579" max="3579" width="18.7109375" style="30" customWidth="1"/>
    <col min="3580" max="3580" width="17.85546875" style="30" customWidth="1"/>
    <col min="3581" max="3581" width="18.42578125" style="30" customWidth="1"/>
    <col min="3582" max="3586" width="9.140625" style="30" customWidth="1"/>
    <col min="3587" max="3828" width="9.140625" style="30"/>
    <col min="3829" max="3829" width="6.42578125" style="30" customWidth="1"/>
    <col min="3830" max="3830" width="5.28515625" style="30" customWidth="1"/>
    <col min="3831" max="3831" width="28.5703125" style="30" customWidth="1"/>
    <col min="3832" max="3832" width="49.5703125" style="30" customWidth="1"/>
    <col min="3833" max="3833" width="9.7109375" style="30" customWidth="1"/>
    <col min="3834" max="3834" width="17.85546875" style="30" customWidth="1"/>
    <col min="3835" max="3835" width="18.7109375" style="30" customWidth="1"/>
    <col min="3836" max="3836" width="17.85546875" style="30" customWidth="1"/>
    <col min="3837" max="3837" width="18.42578125" style="30" customWidth="1"/>
    <col min="3838" max="3842" width="9.140625" style="30" customWidth="1"/>
    <col min="3843" max="4084" width="9.140625" style="30"/>
    <col min="4085" max="4085" width="6.42578125" style="30" customWidth="1"/>
    <col min="4086" max="4086" width="5.28515625" style="30" customWidth="1"/>
    <col min="4087" max="4087" width="28.5703125" style="30" customWidth="1"/>
    <col min="4088" max="4088" width="49.5703125" style="30" customWidth="1"/>
    <col min="4089" max="4089" width="9.7109375" style="30" customWidth="1"/>
    <col min="4090" max="4090" width="17.85546875" style="30" customWidth="1"/>
    <col min="4091" max="4091" width="18.7109375" style="30" customWidth="1"/>
    <col min="4092" max="4092" width="17.85546875" style="30" customWidth="1"/>
    <col min="4093" max="4093" width="18.42578125" style="30" customWidth="1"/>
    <col min="4094" max="4098" width="9.140625" style="30" customWidth="1"/>
    <col min="4099" max="4340" width="9.140625" style="30"/>
    <col min="4341" max="4341" width="6.42578125" style="30" customWidth="1"/>
    <col min="4342" max="4342" width="5.28515625" style="30" customWidth="1"/>
    <col min="4343" max="4343" width="28.5703125" style="30" customWidth="1"/>
    <col min="4344" max="4344" width="49.5703125" style="30" customWidth="1"/>
    <col min="4345" max="4345" width="9.7109375" style="30" customWidth="1"/>
    <col min="4346" max="4346" width="17.85546875" style="30" customWidth="1"/>
    <col min="4347" max="4347" width="18.7109375" style="30" customWidth="1"/>
    <col min="4348" max="4348" width="17.85546875" style="30" customWidth="1"/>
    <col min="4349" max="4349" width="18.42578125" style="30" customWidth="1"/>
    <col min="4350" max="4354" width="9.140625" style="30" customWidth="1"/>
    <col min="4355" max="4596" width="9.140625" style="30"/>
    <col min="4597" max="4597" width="6.42578125" style="30" customWidth="1"/>
    <col min="4598" max="4598" width="5.28515625" style="30" customWidth="1"/>
    <col min="4599" max="4599" width="28.5703125" style="30" customWidth="1"/>
    <col min="4600" max="4600" width="49.5703125" style="30" customWidth="1"/>
    <col min="4601" max="4601" width="9.7109375" style="30" customWidth="1"/>
    <col min="4602" max="4602" width="17.85546875" style="30" customWidth="1"/>
    <col min="4603" max="4603" width="18.7109375" style="30" customWidth="1"/>
    <col min="4604" max="4604" width="17.85546875" style="30" customWidth="1"/>
    <col min="4605" max="4605" width="18.42578125" style="30" customWidth="1"/>
    <col min="4606" max="4610" width="9.140625" style="30" customWidth="1"/>
    <col min="4611" max="4852" width="9.140625" style="30"/>
    <col min="4853" max="4853" width="6.42578125" style="30" customWidth="1"/>
    <col min="4854" max="4854" width="5.28515625" style="30" customWidth="1"/>
    <col min="4855" max="4855" width="28.5703125" style="30" customWidth="1"/>
    <col min="4856" max="4856" width="49.5703125" style="30" customWidth="1"/>
    <col min="4857" max="4857" width="9.7109375" style="30" customWidth="1"/>
    <col min="4858" max="4858" width="17.85546875" style="30" customWidth="1"/>
    <col min="4859" max="4859" width="18.7109375" style="30" customWidth="1"/>
    <col min="4860" max="4860" width="17.85546875" style="30" customWidth="1"/>
    <col min="4861" max="4861" width="18.42578125" style="30" customWidth="1"/>
    <col min="4862" max="4866" width="9.140625" style="30" customWidth="1"/>
    <col min="4867" max="5108" width="9.140625" style="30"/>
    <col min="5109" max="5109" width="6.42578125" style="30" customWidth="1"/>
    <col min="5110" max="5110" width="5.28515625" style="30" customWidth="1"/>
    <col min="5111" max="5111" width="28.5703125" style="30" customWidth="1"/>
    <col min="5112" max="5112" width="49.5703125" style="30" customWidth="1"/>
    <col min="5113" max="5113" width="9.7109375" style="30" customWidth="1"/>
    <col min="5114" max="5114" width="17.85546875" style="30" customWidth="1"/>
    <col min="5115" max="5115" width="18.7109375" style="30" customWidth="1"/>
    <col min="5116" max="5116" width="17.85546875" style="30" customWidth="1"/>
    <col min="5117" max="5117" width="18.42578125" style="30" customWidth="1"/>
    <col min="5118" max="5122" width="9.140625" style="30" customWidth="1"/>
    <col min="5123" max="5364" width="9.140625" style="30"/>
    <col min="5365" max="5365" width="6.42578125" style="30" customWidth="1"/>
    <col min="5366" max="5366" width="5.28515625" style="30" customWidth="1"/>
    <col min="5367" max="5367" width="28.5703125" style="30" customWidth="1"/>
    <col min="5368" max="5368" width="49.5703125" style="30" customWidth="1"/>
    <col min="5369" max="5369" width="9.7109375" style="30" customWidth="1"/>
    <col min="5370" max="5370" width="17.85546875" style="30" customWidth="1"/>
    <col min="5371" max="5371" width="18.7109375" style="30" customWidth="1"/>
    <col min="5372" max="5372" width="17.85546875" style="30" customWidth="1"/>
    <col min="5373" max="5373" width="18.42578125" style="30" customWidth="1"/>
    <col min="5374" max="5378" width="9.140625" style="30" customWidth="1"/>
    <col min="5379" max="5620" width="9.140625" style="30"/>
    <col min="5621" max="5621" width="6.42578125" style="30" customWidth="1"/>
    <col min="5622" max="5622" width="5.28515625" style="30" customWidth="1"/>
    <col min="5623" max="5623" width="28.5703125" style="30" customWidth="1"/>
    <col min="5624" max="5624" width="49.5703125" style="30" customWidth="1"/>
    <col min="5625" max="5625" width="9.7109375" style="30" customWidth="1"/>
    <col min="5626" max="5626" width="17.85546875" style="30" customWidth="1"/>
    <col min="5627" max="5627" width="18.7109375" style="30" customWidth="1"/>
    <col min="5628" max="5628" width="17.85546875" style="30" customWidth="1"/>
    <col min="5629" max="5629" width="18.42578125" style="30" customWidth="1"/>
    <col min="5630" max="5634" width="9.140625" style="30" customWidth="1"/>
    <col min="5635" max="5876" width="9.140625" style="30"/>
    <col min="5877" max="5877" width="6.42578125" style="30" customWidth="1"/>
    <col min="5878" max="5878" width="5.28515625" style="30" customWidth="1"/>
    <col min="5879" max="5879" width="28.5703125" style="30" customWidth="1"/>
    <col min="5880" max="5880" width="49.5703125" style="30" customWidth="1"/>
    <col min="5881" max="5881" width="9.7109375" style="30" customWidth="1"/>
    <col min="5882" max="5882" width="17.85546875" style="30" customWidth="1"/>
    <col min="5883" max="5883" width="18.7109375" style="30" customWidth="1"/>
    <col min="5884" max="5884" width="17.85546875" style="30" customWidth="1"/>
    <col min="5885" max="5885" width="18.42578125" style="30" customWidth="1"/>
    <col min="5886" max="5890" width="9.140625" style="30" customWidth="1"/>
    <col min="5891" max="6132" width="9.140625" style="30"/>
    <col min="6133" max="6133" width="6.42578125" style="30" customWidth="1"/>
    <col min="6134" max="6134" width="5.28515625" style="30" customWidth="1"/>
    <col min="6135" max="6135" width="28.5703125" style="30" customWidth="1"/>
    <col min="6136" max="6136" width="49.5703125" style="30" customWidth="1"/>
    <col min="6137" max="6137" width="9.7109375" style="30" customWidth="1"/>
    <col min="6138" max="6138" width="17.85546875" style="30" customWidth="1"/>
    <col min="6139" max="6139" width="18.7109375" style="30" customWidth="1"/>
    <col min="6140" max="6140" width="17.85546875" style="30" customWidth="1"/>
    <col min="6141" max="6141" width="18.42578125" style="30" customWidth="1"/>
    <col min="6142" max="6146" width="9.140625" style="30" customWidth="1"/>
    <col min="6147" max="6388" width="9.140625" style="30"/>
    <col min="6389" max="6389" width="6.42578125" style="30" customWidth="1"/>
    <col min="6390" max="6390" width="5.28515625" style="30" customWidth="1"/>
    <col min="6391" max="6391" width="28.5703125" style="30" customWidth="1"/>
    <col min="6392" max="6392" width="49.5703125" style="30" customWidth="1"/>
    <col min="6393" max="6393" width="9.7109375" style="30" customWidth="1"/>
    <col min="6394" max="6394" width="17.85546875" style="30" customWidth="1"/>
    <col min="6395" max="6395" width="18.7109375" style="30" customWidth="1"/>
    <col min="6396" max="6396" width="17.85546875" style="30" customWidth="1"/>
    <col min="6397" max="6397" width="18.42578125" style="30" customWidth="1"/>
    <col min="6398" max="6402" width="9.140625" style="30" customWidth="1"/>
    <col min="6403" max="6644" width="9.140625" style="30"/>
    <col min="6645" max="6645" width="6.42578125" style="30" customWidth="1"/>
    <col min="6646" max="6646" width="5.28515625" style="30" customWidth="1"/>
    <col min="6647" max="6647" width="28.5703125" style="30" customWidth="1"/>
    <col min="6648" max="6648" width="49.5703125" style="30" customWidth="1"/>
    <col min="6649" max="6649" width="9.7109375" style="30" customWidth="1"/>
    <col min="6650" max="6650" width="17.85546875" style="30" customWidth="1"/>
    <col min="6651" max="6651" width="18.7109375" style="30" customWidth="1"/>
    <col min="6652" max="6652" width="17.85546875" style="30" customWidth="1"/>
    <col min="6653" max="6653" width="18.42578125" style="30" customWidth="1"/>
    <col min="6654" max="6658" width="9.140625" style="30" customWidth="1"/>
    <col min="6659" max="6900" width="9.140625" style="30"/>
    <col min="6901" max="6901" width="6.42578125" style="30" customWidth="1"/>
    <col min="6902" max="6902" width="5.28515625" style="30" customWidth="1"/>
    <col min="6903" max="6903" width="28.5703125" style="30" customWidth="1"/>
    <col min="6904" max="6904" width="49.5703125" style="30" customWidth="1"/>
    <col min="6905" max="6905" width="9.7109375" style="30" customWidth="1"/>
    <col min="6906" max="6906" width="17.85546875" style="30" customWidth="1"/>
    <col min="6907" max="6907" width="18.7109375" style="30" customWidth="1"/>
    <col min="6908" max="6908" width="17.85546875" style="30" customWidth="1"/>
    <col min="6909" max="6909" width="18.42578125" style="30" customWidth="1"/>
    <col min="6910" max="6914" width="9.140625" style="30" customWidth="1"/>
    <col min="6915" max="7156" width="9.140625" style="30"/>
    <col min="7157" max="7157" width="6.42578125" style="30" customWidth="1"/>
    <col min="7158" max="7158" width="5.28515625" style="30" customWidth="1"/>
    <col min="7159" max="7159" width="28.5703125" style="30" customWidth="1"/>
    <col min="7160" max="7160" width="49.5703125" style="30" customWidth="1"/>
    <col min="7161" max="7161" width="9.7109375" style="30" customWidth="1"/>
    <col min="7162" max="7162" width="17.85546875" style="30" customWidth="1"/>
    <col min="7163" max="7163" width="18.7109375" style="30" customWidth="1"/>
    <col min="7164" max="7164" width="17.85546875" style="30" customWidth="1"/>
    <col min="7165" max="7165" width="18.42578125" style="30" customWidth="1"/>
    <col min="7166" max="7170" width="9.140625" style="30" customWidth="1"/>
    <col min="7171" max="7412" width="9.140625" style="30"/>
    <col min="7413" max="7413" width="6.42578125" style="30" customWidth="1"/>
    <col min="7414" max="7414" width="5.28515625" style="30" customWidth="1"/>
    <col min="7415" max="7415" width="28.5703125" style="30" customWidth="1"/>
    <col min="7416" max="7416" width="49.5703125" style="30" customWidth="1"/>
    <col min="7417" max="7417" width="9.7109375" style="30" customWidth="1"/>
    <col min="7418" max="7418" width="17.85546875" style="30" customWidth="1"/>
    <col min="7419" max="7419" width="18.7109375" style="30" customWidth="1"/>
    <col min="7420" max="7420" width="17.85546875" style="30" customWidth="1"/>
    <col min="7421" max="7421" width="18.42578125" style="30" customWidth="1"/>
    <col min="7422" max="7426" width="9.140625" style="30" customWidth="1"/>
    <col min="7427" max="7668" width="9.140625" style="30"/>
    <col min="7669" max="7669" width="6.42578125" style="30" customWidth="1"/>
    <col min="7670" max="7670" width="5.28515625" style="30" customWidth="1"/>
    <col min="7671" max="7671" width="28.5703125" style="30" customWidth="1"/>
    <col min="7672" max="7672" width="49.5703125" style="30" customWidth="1"/>
    <col min="7673" max="7673" width="9.7109375" style="30" customWidth="1"/>
    <col min="7674" max="7674" width="17.85546875" style="30" customWidth="1"/>
    <col min="7675" max="7675" width="18.7109375" style="30" customWidth="1"/>
    <col min="7676" max="7676" width="17.85546875" style="30" customWidth="1"/>
    <col min="7677" max="7677" width="18.42578125" style="30" customWidth="1"/>
    <col min="7678" max="7682" width="9.140625" style="30" customWidth="1"/>
    <col min="7683" max="7924" width="9.140625" style="30"/>
    <col min="7925" max="7925" width="6.42578125" style="30" customWidth="1"/>
    <col min="7926" max="7926" width="5.28515625" style="30" customWidth="1"/>
    <col min="7927" max="7927" width="28.5703125" style="30" customWidth="1"/>
    <col min="7928" max="7928" width="49.5703125" style="30" customWidth="1"/>
    <col min="7929" max="7929" width="9.7109375" style="30" customWidth="1"/>
    <col min="7930" max="7930" width="17.85546875" style="30" customWidth="1"/>
    <col min="7931" max="7931" width="18.7109375" style="30" customWidth="1"/>
    <col min="7932" max="7932" width="17.85546875" style="30" customWidth="1"/>
    <col min="7933" max="7933" width="18.42578125" style="30" customWidth="1"/>
    <col min="7934" max="7938" width="9.140625" style="30" customWidth="1"/>
    <col min="7939" max="8180" width="9.140625" style="30"/>
    <col min="8181" max="8181" width="6.42578125" style="30" customWidth="1"/>
    <col min="8182" max="8182" width="5.28515625" style="30" customWidth="1"/>
    <col min="8183" max="8183" width="28.5703125" style="30" customWidth="1"/>
    <col min="8184" max="8184" width="49.5703125" style="30" customWidth="1"/>
    <col min="8185" max="8185" width="9.7109375" style="30" customWidth="1"/>
    <col min="8186" max="8186" width="17.85546875" style="30" customWidth="1"/>
    <col min="8187" max="8187" width="18.7109375" style="30" customWidth="1"/>
    <col min="8188" max="8188" width="17.85546875" style="30" customWidth="1"/>
    <col min="8189" max="8189" width="18.42578125" style="30" customWidth="1"/>
    <col min="8190" max="8194" width="9.140625" style="30" customWidth="1"/>
    <col min="8195" max="8436" width="9.140625" style="30"/>
    <col min="8437" max="8437" width="6.42578125" style="30" customWidth="1"/>
    <col min="8438" max="8438" width="5.28515625" style="30" customWidth="1"/>
    <col min="8439" max="8439" width="28.5703125" style="30" customWidth="1"/>
    <col min="8440" max="8440" width="49.5703125" style="30" customWidth="1"/>
    <col min="8441" max="8441" width="9.7109375" style="30" customWidth="1"/>
    <col min="8442" max="8442" width="17.85546875" style="30" customWidth="1"/>
    <col min="8443" max="8443" width="18.7109375" style="30" customWidth="1"/>
    <col min="8444" max="8444" width="17.85546875" style="30" customWidth="1"/>
    <col min="8445" max="8445" width="18.42578125" style="30" customWidth="1"/>
    <col min="8446" max="8450" width="9.140625" style="30" customWidth="1"/>
    <col min="8451" max="8692" width="9.140625" style="30"/>
    <col min="8693" max="8693" width="6.42578125" style="30" customWidth="1"/>
    <col min="8694" max="8694" width="5.28515625" style="30" customWidth="1"/>
    <col min="8695" max="8695" width="28.5703125" style="30" customWidth="1"/>
    <col min="8696" max="8696" width="49.5703125" style="30" customWidth="1"/>
    <col min="8697" max="8697" width="9.7109375" style="30" customWidth="1"/>
    <col min="8698" max="8698" width="17.85546875" style="30" customWidth="1"/>
    <col min="8699" max="8699" width="18.7109375" style="30" customWidth="1"/>
    <col min="8700" max="8700" width="17.85546875" style="30" customWidth="1"/>
    <col min="8701" max="8701" width="18.42578125" style="30" customWidth="1"/>
    <col min="8702" max="8706" width="9.140625" style="30" customWidth="1"/>
    <col min="8707" max="8948" width="9.140625" style="30"/>
    <col min="8949" max="8949" width="6.42578125" style="30" customWidth="1"/>
    <col min="8950" max="8950" width="5.28515625" style="30" customWidth="1"/>
    <col min="8951" max="8951" width="28.5703125" style="30" customWidth="1"/>
    <col min="8952" max="8952" width="49.5703125" style="30" customWidth="1"/>
    <col min="8953" max="8953" width="9.7109375" style="30" customWidth="1"/>
    <col min="8954" max="8954" width="17.85546875" style="30" customWidth="1"/>
    <col min="8955" max="8955" width="18.7109375" style="30" customWidth="1"/>
    <col min="8956" max="8956" width="17.85546875" style="30" customWidth="1"/>
    <col min="8957" max="8957" width="18.42578125" style="30" customWidth="1"/>
    <col min="8958" max="8962" width="9.140625" style="30" customWidth="1"/>
    <col min="8963" max="9204" width="9.140625" style="30"/>
    <col min="9205" max="9205" width="6.42578125" style="30" customWidth="1"/>
    <col min="9206" max="9206" width="5.28515625" style="30" customWidth="1"/>
    <col min="9207" max="9207" width="28.5703125" style="30" customWidth="1"/>
    <col min="9208" max="9208" width="49.5703125" style="30" customWidth="1"/>
    <col min="9209" max="9209" width="9.7109375" style="30" customWidth="1"/>
    <col min="9210" max="9210" width="17.85546875" style="30" customWidth="1"/>
    <col min="9211" max="9211" width="18.7109375" style="30" customWidth="1"/>
    <col min="9212" max="9212" width="17.85546875" style="30" customWidth="1"/>
    <col min="9213" max="9213" width="18.42578125" style="30" customWidth="1"/>
    <col min="9214" max="9218" width="9.140625" style="30" customWidth="1"/>
    <col min="9219" max="9460" width="9.140625" style="30"/>
    <col min="9461" max="9461" width="6.42578125" style="30" customWidth="1"/>
    <col min="9462" max="9462" width="5.28515625" style="30" customWidth="1"/>
    <col min="9463" max="9463" width="28.5703125" style="30" customWidth="1"/>
    <col min="9464" max="9464" width="49.5703125" style="30" customWidth="1"/>
    <col min="9465" max="9465" width="9.7109375" style="30" customWidth="1"/>
    <col min="9466" max="9466" width="17.85546875" style="30" customWidth="1"/>
    <col min="9467" max="9467" width="18.7109375" style="30" customWidth="1"/>
    <col min="9468" max="9468" width="17.85546875" style="30" customWidth="1"/>
    <col min="9469" max="9469" width="18.42578125" style="30" customWidth="1"/>
    <col min="9470" max="9474" width="9.140625" style="30" customWidth="1"/>
    <col min="9475" max="9716" width="9.140625" style="30"/>
    <col min="9717" max="9717" width="6.42578125" style="30" customWidth="1"/>
    <col min="9718" max="9718" width="5.28515625" style="30" customWidth="1"/>
    <col min="9719" max="9719" width="28.5703125" style="30" customWidth="1"/>
    <col min="9720" max="9720" width="49.5703125" style="30" customWidth="1"/>
    <col min="9721" max="9721" width="9.7109375" style="30" customWidth="1"/>
    <col min="9722" max="9722" width="17.85546875" style="30" customWidth="1"/>
    <col min="9723" max="9723" width="18.7109375" style="30" customWidth="1"/>
    <col min="9724" max="9724" width="17.85546875" style="30" customWidth="1"/>
    <col min="9725" max="9725" width="18.42578125" style="30" customWidth="1"/>
    <col min="9726" max="9730" width="9.140625" style="30" customWidth="1"/>
    <col min="9731" max="9972" width="9.140625" style="30"/>
    <col min="9973" max="9973" width="6.42578125" style="30" customWidth="1"/>
    <col min="9974" max="9974" width="5.28515625" style="30" customWidth="1"/>
    <col min="9975" max="9975" width="28.5703125" style="30" customWidth="1"/>
    <col min="9976" max="9976" width="49.5703125" style="30" customWidth="1"/>
    <col min="9977" max="9977" width="9.7109375" style="30" customWidth="1"/>
    <col min="9978" max="9978" width="17.85546875" style="30" customWidth="1"/>
    <col min="9979" max="9979" width="18.7109375" style="30" customWidth="1"/>
    <col min="9980" max="9980" width="17.85546875" style="30" customWidth="1"/>
    <col min="9981" max="9981" width="18.42578125" style="30" customWidth="1"/>
    <col min="9982" max="9986" width="9.140625" style="30" customWidth="1"/>
    <col min="9987" max="10228" width="9.140625" style="30"/>
    <col min="10229" max="10229" width="6.42578125" style="30" customWidth="1"/>
    <col min="10230" max="10230" width="5.28515625" style="30" customWidth="1"/>
    <col min="10231" max="10231" width="28.5703125" style="30" customWidth="1"/>
    <col min="10232" max="10232" width="49.5703125" style="30" customWidth="1"/>
    <col min="10233" max="10233" width="9.7109375" style="30" customWidth="1"/>
    <col min="10234" max="10234" width="17.85546875" style="30" customWidth="1"/>
    <col min="10235" max="10235" width="18.7109375" style="30" customWidth="1"/>
    <col min="10236" max="10236" width="17.85546875" style="30" customWidth="1"/>
    <col min="10237" max="10237" width="18.42578125" style="30" customWidth="1"/>
    <col min="10238" max="10242" width="9.140625" style="30" customWidth="1"/>
    <col min="10243" max="10484" width="9.140625" style="30"/>
    <col min="10485" max="10485" width="6.42578125" style="30" customWidth="1"/>
    <col min="10486" max="10486" width="5.28515625" style="30" customWidth="1"/>
    <col min="10487" max="10487" width="28.5703125" style="30" customWidth="1"/>
    <col min="10488" max="10488" width="49.5703125" style="30" customWidth="1"/>
    <col min="10489" max="10489" width="9.7109375" style="30" customWidth="1"/>
    <col min="10490" max="10490" width="17.85546875" style="30" customWidth="1"/>
    <col min="10491" max="10491" width="18.7109375" style="30" customWidth="1"/>
    <col min="10492" max="10492" width="17.85546875" style="30" customWidth="1"/>
    <col min="10493" max="10493" width="18.42578125" style="30" customWidth="1"/>
    <col min="10494" max="10498" width="9.140625" style="30" customWidth="1"/>
    <col min="10499" max="10740" width="9.140625" style="30"/>
    <col min="10741" max="10741" width="6.42578125" style="30" customWidth="1"/>
    <col min="10742" max="10742" width="5.28515625" style="30" customWidth="1"/>
    <col min="10743" max="10743" width="28.5703125" style="30" customWidth="1"/>
    <col min="10744" max="10744" width="49.5703125" style="30" customWidth="1"/>
    <col min="10745" max="10745" width="9.7109375" style="30" customWidth="1"/>
    <col min="10746" max="10746" width="17.85546875" style="30" customWidth="1"/>
    <col min="10747" max="10747" width="18.7109375" style="30" customWidth="1"/>
    <col min="10748" max="10748" width="17.85546875" style="30" customWidth="1"/>
    <col min="10749" max="10749" width="18.42578125" style="30" customWidth="1"/>
    <col min="10750" max="10754" width="9.140625" style="30" customWidth="1"/>
    <col min="10755" max="10996" width="9.140625" style="30"/>
    <col min="10997" max="10997" width="6.42578125" style="30" customWidth="1"/>
    <col min="10998" max="10998" width="5.28515625" style="30" customWidth="1"/>
    <col min="10999" max="10999" width="28.5703125" style="30" customWidth="1"/>
    <col min="11000" max="11000" width="49.5703125" style="30" customWidth="1"/>
    <col min="11001" max="11001" width="9.7109375" style="30" customWidth="1"/>
    <col min="11002" max="11002" width="17.85546875" style="30" customWidth="1"/>
    <col min="11003" max="11003" width="18.7109375" style="30" customWidth="1"/>
    <col min="11004" max="11004" width="17.85546875" style="30" customWidth="1"/>
    <col min="11005" max="11005" width="18.42578125" style="30" customWidth="1"/>
    <col min="11006" max="11010" width="9.140625" style="30" customWidth="1"/>
    <col min="11011" max="11252" width="9.140625" style="30"/>
    <col min="11253" max="11253" width="6.42578125" style="30" customWidth="1"/>
    <col min="11254" max="11254" width="5.28515625" style="30" customWidth="1"/>
    <col min="11255" max="11255" width="28.5703125" style="30" customWidth="1"/>
    <col min="11256" max="11256" width="49.5703125" style="30" customWidth="1"/>
    <col min="11257" max="11257" width="9.7109375" style="30" customWidth="1"/>
    <col min="11258" max="11258" width="17.85546875" style="30" customWidth="1"/>
    <col min="11259" max="11259" width="18.7109375" style="30" customWidth="1"/>
    <col min="11260" max="11260" width="17.85546875" style="30" customWidth="1"/>
    <col min="11261" max="11261" width="18.42578125" style="30" customWidth="1"/>
    <col min="11262" max="11266" width="9.140625" style="30" customWidth="1"/>
    <col min="11267" max="11508" width="9.140625" style="30"/>
    <col min="11509" max="11509" width="6.42578125" style="30" customWidth="1"/>
    <col min="11510" max="11510" width="5.28515625" style="30" customWidth="1"/>
    <col min="11511" max="11511" width="28.5703125" style="30" customWidth="1"/>
    <col min="11512" max="11512" width="49.5703125" style="30" customWidth="1"/>
    <col min="11513" max="11513" width="9.7109375" style="30" customWidth="1"/>
    <col min="11514" max="11514" width="17.85546875" style="30" customWidth="1"/>
    <col min="11515" max="11515" width="18.7109375" style="30" customWidth="1"/>
    <col min="11516" max="11516" width="17.85546875" style="30" customWidth="1"/>
    <col min="11517" max="11517" width="18.42578125" style="30" customWidth="1"/>
    <col min="11518" max="11522" width="9.140625" style="30" customWidth="1"/>
    <col min="11523" max="11764" width="9.140625" style="30"/>
    <col min="11765" max="11765" width="6.42578125" style="30" customWidth="1"/>
    <col min="11766" max="11766" width="5.28515625" style="30" customWidth="1"/>
    <col min="11767" max="11767" width="28.5703125" style="30" customWidth="1"/>
    <col min="11768" max="11768" width="49.5703125" style="30" customWidth="1"/>
    <col min="11769" max="11769" width="9.7109375" style="30" customWidth="1"/>
    <col min="11770" max="11770" width="17.85546875" style="30" customWidth="1"/>
    <col min="11771" max="11771" width="18.7109375" style="30" customWidth="1"/>
    <col min="11772" max="11772" width="17.85546875" style="30" customWidth="1"/>
    <col min="11773" max="11773" width="18.42578125" style="30" customWidth="1"/>
    <col min="11774" max="11778" width="9.140625" style="30" customWidth="1"/>
    <col min="11779" max="12020" width="9.140625" style="30"/>
    <col min="12021" max="12021" width="6.42578125" style="30" customWidth="1"/>
    <col min="12022" max="12022" width="5.28515625" style="30" customWidth="1"/>
    <col min="12023" max="12023" width="28.5703125" style="30" customWidth="1"/>
    <col min="12024" max="12024" width="49.5703125" style="30" customWidth="1"/>
    <col min="12025" max="12025" width="9.7109375" style="30" customWidth="1"/>
    <col min="12026" max="12026" width="17.85546875" style="30" customWidth="1"/>
    <col min="12027" max="12027" width="18.7109375" style="30" customWidth="1"/>
    <col min="12028" max="12028" width="17.85546875" style="30" customWidth="1"/>
    <col min="12029" max="12029" width="18.42578125" style="30" customWidth="1"/>
    <col min="12030" max="12034" width="9.140625" style="30" customWidth="1"/>
    <col min="12035" max="12276" width="9.140625" style="30"/>
    <col min="12277" max="12277" width="6.42578125" style="30" customWidth="1"/>
    <col min="12278" max="12278" width="5.28515625" style="30" customWidth="1"/>
    <col min="12279" max="12279" width="28.5703125" style="30" customWidth="1"/>
    <col min="12280" max="12280" width="49.5703125" style="30" customWidth="1"/>
    <col min="12281" max="12281" width="9.7109375" style="30" customWidth="1"/>
    <col min="12282" max="12282" width="17.85546875" style="30" customWidth="1"/>
    <col min="12283" max="12283" width="18.7109375" style="30" customWidth="1"/>
    <col min="12284" max="12284" width="17.85546875" style="30" customWidth="1"/>
    <col min="12285" max="12285" width="18.42578125" style="30" customWidth="1"/>
    <col min="12286" max="12290" width="9.140625" style="30" customWidth="1"/>
    <col min="12291" max="12532" width="9.140625" style="30"/>
    <col min="12533" max="12533" width="6.42578125" style="30" customWidth="1"/>
    <col min="12534" max="12534" width="5.28515625" style="30" customWidth="1"/>
    <col min="12535" max="12535" width="28.5703125" style="30" customWidth="1"/>
    <col min="12536" max="12536" width="49.5703125" style="30" customWidth="1"/>
    <col min="12537" max="12537" width="9.7109375" style="30" customWidth="1"/>
    <col min="12538" max="12538" width="17.85546875" style="30" customWidth="1"/>
    <col min="12539" max="12539" width="18.7109375" style="30" customWidth="1"/>
    <col min="12540" max="12540" width="17.85546875" style="30" customWidth="1"/>
    <col min="12541" max="12541" width="18.42578125" style="30" customWidth="1"/>
    <col min="12542" max="12546" width="9.140625" style="30" customWidth="1"/>
    <col min="12547" max="12788" width="9.140625" style="30"/>
    <col min="12789" max="12789" width="6.42578125" style="30" customWidth="1"/>
    <col min="12790" max="12790" width="5.28515625" style="30" customWidth="1"/>
    <col min="12791" max="12791" width="28.5703125" style="30" customWidth="1"/>
    <col min="12792" max="12792" width="49.5703125" style="30" customWidth="1"/>
    <col min="12793" max="12793" width="9.7109375" style="30" customWidth="1"/>
    <col min="12794" max="12794" width="17.85546875" style="30" customWidth="1"/>
    <col min="12795" max="12795" width="18.7109375" style="30" customWidth="1"/>
    <col min="12796" max="12796" width="17.85546875" style="30" customWidth="1"/>
    <col min="12797" max="12797" width="18.42578125" style="30" customWidth="1"/>
    <col min="12798" max="12802" width="9.140625" style="30" customWidth="1"/>
    <col min="12803" max="13044" width="9.140625" style="30"/>
    <col min="13045" max="13045" width="6.42578125" style="30" customWidth="1"/>
    <col min="13046" max="13046" width="5.28515625" style="30" customWidth="1"/>
    <col min="13047" max="13047" width="28.5703125" style="30" customWidth="1"/>
    <col min="13048" max="13048" width="49.5703125" style="30" customWidth="1"/>
    <col min="13049" max="13049" width="9.7109375" style="30" customWidth="1"/>
    <col min="13050" max="13050" width="17.85546875" style="30" customWidth="1"/>
    <col min="13051" max="13051" width="18.7109375" style="30" customWidth="1"/>
    <col min="13052" max="13052" width="17.85546875" style="30" customWidth="1"/>
    <col min="13053" max="13053" width="18.42578125" style="30" customWidth="1"/>
    <col min="13054" max="13058" width="9.140625" style="30" customWidth="1"/>
    <col min="13059" max="13300" width="9.140625" style="30"/>
    <col min="13301" max="13301" width="6.42578125" style="30" customWidth="1"/>
    <col min="13302" max="13302" width="5.28515625" style="30" customWidth="1"/>
    <col min="13303" max="13303" width="28.5703125" style="30" customWidth="1"/>
    <col min="13304" max="13304" width="49.5703125" style="30" customWidth="1"/>
    <col min="13305" max="13305" width="9.7109375" style="30" customWidth="1"/>
    <col min="13306" max="13306" width="17.85546875" style="30" customWidth="1"/>
    <col min="13307" max="13307" width="18.7109375" style="30" customWidth="1"/>
    <col min="13308" max="13308" width="17.85546875" style="30" customWidth="1"/>
    <col min="13309" max="13309" width="18.42578125" style="30" customWidth="1"/>
    <col min="13310" max="13314" width="9.140625" style="30" customWidth="1"/>
    <col min="13315" max="13556" width="9.140625" style="30"/>
    <col min="13557" max="13557" width="6.42578125" style="30" customWidth="1"/>
    <col min="13558" max="13558" width="5.28515625" style="30" customWidth="1"/>
    <col min="13559" max="13559" width="28.5703125" style="30" customWidth="1"/>
    <col min="13560" max="13560" width="49.5703125" style="30" customWidth="1"/>
    <col min="13561" max="13561" width="9.7109375" style="30" customWidth="1"/>
    <col min="13562" max="13562" width="17.85546875" style="30" customWidth="1"/>
    <col min="13563" max="13563" width="18.7109375" style="30" customWidth="1"/>
    <col min="13564" max="13564" width="17.85546875" style="30" customWidth="1"/>
    <col min="13565" max="13565" width="18.42578125" style="30" customWidth="1"/>
    <col min="13566" max="13570" width="9.140625" style="30" customWidth="1"/>
    <col min="13571" max="13812" width="9.140625" style="30"/>
    <col min="13813" max="13813" width="6.42578125" style="30" customWidth="1"/>
    <col min="13814" max="13814" width="5.28515625" style="30" customWidth="1"/>
    <col min="13815" max="13815" width="28.5703125" style="30" customWidth="1"/>
    <col min="13816" max="13816" width="49.5703125" style="30" customWidth="1"/>
    <col min="13817" max="13817" width="9.7109375" style="30" customWidth="1"/>
    <col min="13818" max="13818" width="17.85546875" style="30" customWidth="1"/>
    <col min="13819" max="13819" width="18.7109375" style="30" customWidth="1"/>
    <col min="13820" max="13820" width="17.85546875" style="30" customWidth="1"/>
    <col min="13821" max="13821" width="18.42578125" style="30" customWidth="1"/>
    <col min="13822" max="13826" width="9.140625" style="30" customWidth="1"/>
    <col min="13827" max="14068" width="9.140625" style="30"/>
    <col min="14069" max="14069" width="6.42578125" style="30" customWidth="1"/>
    <col min="14070" max="14070" width="5.28515625" style="30" customWidth="1"/>
    <col min="14071" max="14071" width="28.5703125" style="30" customWidth="1"/>
    <col min="14072" max="14072" width="49.5703125" style="30" customWidth="1"/>
    <col min="14073" max="14073" width="9.7109375" style="30" customWidth="1"/>
    <col min="14074" max="14074" width="17.85546875" style="30" customWidth="1"/>
    <col min="14075" max="14075" width="18.7109375" style="30" customWidth="1"/>
    <col min="14076" max="14076" width="17.85546875" style="30" customWidth="1"/>
    <col min="14077" max="14077" width="18.42578125" style="30" customWidth="1"/>
    <col min="14078" max="14082" width="9.140625" style="30" customWidth="1"/>
    <col min="14083" max="14324" width="9.140625" style="30"/>
    <col min="14325" max="14325" width="6.42578125" style="30" customWidth="1"/>
    <col min="14326" max="14326" width="5.28515625" style="30" customWidth="1"/>
    <col min="14327" max="14327" width="28.5703125" style="30" customWidth="1"/>
    <col min="14328" max="14328" width="49.5703125" style="30" customWidth="1"/>
    <col min="14329" max="14329" width="9.7109375" style="30" customWidth="1"/>
    <col min="14330" max="14330" width="17.85546875" style="30" customWidth="1"/>
    <col min="14331" max="14331" width="18.7109375" style="30" customWidth="1"/>
    <col min="14332" max="14332" width="17.85546875" style="30" customWidth="1"/>
    <col min="14333" max="14333" width="18.42578125" style="30" customWidth="1"/>
    <col min="14334" max="14338" width="9.140625" style="30" customWidth="1"/>
    <col min="14339" max="14580" width="9.140625" style="30"/>
    <col min="14581" max="14581" width="6.42578125" style="30" customWidth="1"/>
    <col min="14582" max="14582" width="5.28515625" style="30" customWidth="1"/>
    <col min="14583" max="14583" width="28.5703125" style="30" customWidth="1"/>
    <col min="14584" max="14584" width="49.5703125" style="30" customWidth="1"/>
    <col min="14585" max="14585" width="9.7109375" style="30" customWidth="1"/>
    <col min="14586" max="14586" width="17.85546875" style="30" customWidth="1"/>
    <col min="14587" max="14587" width="18.7109375" style="30" customWidth="1"/>
    <col min="14588" max="14588" width="17.85546875" style="30" customWidth="1"/>
    <col min="14589" max="14589" width="18.42578125" style="30" customWidth="1"/>
    <col min="14590" max="14594" width="9.140625" style="30" customWidth="1"/>
    <col min="14595" max="14836" width="9.140625" style="30"/>
    <col min="14837" max="14837" width="6.42578125" style="30" customWidth="1"/>
    <col min="14838" max="14838" width="5.28515625" style="30" customWidth="1"/>
    <col min="14839" max="14839" width="28.5703125" style="30" customWidth="1"/>
    <col min="14840" max="14840" width="49.5703125" style="30" customWidth="1"/>
    <col min="14841" max="14841" width="9.7109375" style="30" customWidth="1"/>
    <col min="14842" max="14842" width="17.85546875" style="30" customWidth="1"/>
    <col min="14843" max="14843" width="18.7109375" style="30" customWidth="1"/>
    <col min="14844" max="14844" width="17.85546875" style="30" customWidth="1"/>
    <col min="14845" max="14845" width="18.42578125" style="30" customWidth="1"/>
    <col min="14846" max="14850" width="9.140625" style="30" customWidth="1"/>
    <col min="14851" max="15092" width="9.140625" style="30"/>
    <col min="15093" max="15093" width="6.42578125" style="30" customWidth="1"/>
    <col min="15094" max="15094" width="5.28515625" style="30" customWidth="1"/>
    <col min="15095" max="15095" width="28.5703125" style="30" customWidth="1"/>
    <col min="15096" max="15096" width="49.5703125" style="30" customWidth="1"/>
    <col min="15097" max="15097" width="9.7109375" style="30" customWidth="1"/>
    <col min="15098" max="15098" width="17.85546875" style="30" customWidth="1"/>
    <col min="15099" max="15099" width="18.7109375" style="30" customWidth="1"/>
    <col min="15100" max="15100" width="17.85546875" style="30" customWidth="1"/>
    <col min="15101" max="15101" width="18.42578125" style="30" customWidth="1"/>
    <col min="15102" max="15106" width="9.140625" style="30" customWidth="1"/>
    <col min="15107" max="15348" width="9.140625" style="30"/>
    <col min="15349" max="15349" width="6.42578125" style="30" customWidth="1"/>
    <col min="15350" max="15350" width="5.28515625" style="30" customWidth="1"/>
    <col min="15351" max="15351" width="28.5703125" style="30" customWidth="1"/>
    <col min="15352" max="15352" width="49.5703125" style="30" customWidth="1"/>
    <col min="15353" max="15353" width="9.7109375" style="30" customWidth="1"/>
    <col min="15354" max="15354" width="17.85546875" style="30" customWidth="1"/>
    <col min="15355" max="15355" width="18.7109375" style="30" customWidth="1"/>
    <col min="15356" max="15356" width="17.85546875" style="30" customWidth="1"/>
    <col min="15357" max="15357" width="18.42578125" style="30" customWidth="1"/>
    <col min="15358" max="15362" width="9.140625" style="30" customWidth="1"/>
    <col min="15363" max="15604" width="9.140625" style="30"/>
    <col min="15605" max="15605" width="6.42578125" style="30" customWidth="1"/>
    <col min="15606" max="15606" width="5.28515625" style="30" customWidth="1"/>
    <col min="15607" max="15607" width="28.5703125" style="30" customWidth="1"/>
    <col min="15608" max="15608" width="49.5703125" style="30" customWidth="1"/>
    <col min="15609" max="15609" width="9.7109375" style="30" customWidth="1"/>
    <col min="15610" max="15610" width="17.85546875" style="30" customWidth="1"/>
    <col min="15611" max="15611" width="18.7109375" style="30" customWidth="1"/>
    <col min="15612" max="15612" width="17.85546875" style="30" customWidth="1"/>
    <col min="15613" max="15613" width="18.42578125" style="30" customWidth="1"/>
    <col min="15614" max="15618" width="9.140625" style="30" customWidth="1"/>
    <col min="15619" max="15860" width="9.140625" style="30"/>
    <col min="15861" max="15861" width="6.42578125" style="30" customWidth="1"/>
    <col min="15862" max="15862" width="5.28515625" style="30" customWidth="1"/>
    <col min="15863" max="15863" width="28.5703125" style="30" customWidth="1"/>
    <col min="15864" max="15864" width="49.5703125" style="30" customWidth="1"/>
    <col min="15865" max="15865" width="9.7109375" style="30" customWidth="1"/>
    <col min="15866" max="15866" width="17.85546875" style="30" customWidth="1"/>
    <col min="15867" max="15867" width="18.7109375" style="30" customWidth="1"/>
    <col min="15868" max="15868" width="17.85546875" style="30" customWidth="1"/>
    <col min="15869" max="15869" width="18.42578125" style="30" customWidth="1"/>
    <col min="15870" max="15874" width="9.140625" style="30" customWidth="1"/>
    <col min="15875" max="16116" width="9.140625" style="30"/>
    <col min="16117" max="16117" width="6.42578125" style="30" customWidth="1"/>
    <col min="16118" max="16118" width="5.28515625" style="30" customWidth="1"/>
    <col min="16119" max="16119" width="28.5703125" style="30" customWidth="1"/>
    <col min="16120" max="16120" width="49.5703125" style="30" customWidth="1"/>
    <col min="16121" max="16121" width="9.7109375" style="30" customWidth="1"/>
    <col min="16122" max="16122" width="17.85546875" style="30" customWidth="1"/>
    <col min="16123" max="16123" width="18.7109375" style="30" customWidth="1"/>
    <col min="16124" max="16124" width="17.85546875" style="30" customWidth="1"/>
    <col min="16125" max="16125" width="18.42578125" style="30" customWidth="1"/>
    <col min="16126" max="16130" width="9.140625" style="30" customWidth="1"/>
    <col min="16131" max="16372" width="9.140625" style="30"/>
    <col min="16373" max="16376" width="9.140625" style="30" customWidth="1"/>
    <col min="16377" max="16384" width="9.140625" style="30"/>
  </cols>
  <sheetData>
    <row r="1" spans="2:9" ht="4.5" customHeight="1" x14ac:dyDescent="0.25"/>
    <row r="2" spans="2:9" s="35" customFormat="1" ht="12.75" x14ac:dyDescent="0.2">
      <c r="B2" s="31" t="s">
        <v>232</v>
      </c>
      <c r="C2" s="31"/>
      <c r="D2" s="32"/>
      <c r="E2" s="33"/>
      <c r="F2" s="34"/>
      <c r="G2" s="33"/>
      <c r="I2" s="31"/>
    </row>
    <row r="3" spans="2:9" ht="15.75" x14ac:dyDescent="0.25">
      <c r="C3" s="56" t="s">
        <v>233</v>
      </c>
      <c r="D3" s="111"/>
      <c r="E3" s="112"/>
      <c r="F3" s="112"/>
      <c r="G3" s="112"/>
      <c r="H3" s="113"/>
      <c r="I3" s="30"/>
    </row>
    <row r="4" spans="2:9" ht="15.75" x14ac:dyDescent="0.25">
      <c r="C4" s="56" t="s">
        <v>234</v>
      </c>
      <c r="D4" s="111"/>
      <c r="E4" s="112"/>
      <c r="F4" s="112"/>
      <c r="G4" s="112"/>
      <c r="H4" s="113"/>
      <c r="I4" s="30"/>
    </row>
    <row r="5" spans="2:9" ht="15.75" x14ac:dyDescent="0.25">
      <c r="C5" s="56" t="s">
        <v>235</v>
      </c>
      <c r="D5" s="111"/>
      <c r="E5" s="112"/>
      <c r="F5" s="112"/>
      <c r="G5" s="112"/>
      <c r="H5" s="113"/>
      <c r="I5" s="30"/>
    </row>
    <row r="6" spans="2:9" ht="15.75" x14ac:dyDescent="0.25">
      <c r="C6" s="57" t="s">
        <v>351</v>
      </c>
      <c r="D6" s="111"/>
      <c r="E6" s="112"/>
      <c r="F6" s="112"/>
      <c r="G6" s="112"/>
      <c r="H6" s="113"/>
      <c r="I6" s="30"/>
    </row>
    <row r="7" spans="2:9" ht="15.75" x14ac:dyDescent="0.25">
      <c r="C7" s="56" t="s">
        <v>236</v>
      </c>
      <c r="D7" s="111"/>
      <c r="E7" s="112"/>
      <c r="F7" s="112"/>
      <c r="G7" s="112"/>
      <c r="H7" s="113"/>
      <c r="I7" s="30"/>
    </row>
    <row r="8" spans="2:9" ht="3.75" customHeight="1" x14ac:dyDescent="0.25">
      <c r="C8" s="35"/>
      <c r="D8" s="35"/>
      <c r="E8" s="36"/>
      <c r="F8" s="37"/>
      <c r="G8" s="38"/>
      <c r="H8" s="37"/>
      <c r="I8" s="35"/>
    </row>
    <row r="9" spans="2:9" ht="25.5" x14ac:dyDescent="0.25">
      <c r="C9" s="39"/>
      <c r="D9" s="39"/>
      <c r="F9" s="40"/>
      <c r="G9" s="41" t="s">
        <v>237</v>
      </c>
      <c r="H9" s="41" t="s">
        <v>238</v>
      </c>
      <c r="I9" s="39"/>
    </row>
    <row r="10" spans="2:9" ht="15.75" x14ac:dyDescent="0.25">
      <c r="C10" s="39"/>
      <c r="D10" s="39"/>
      <c r="F10" s="42"/>
      <c r="G10" s="43">
        <f>SUM($G$13:$G$272)</f>
        <v>0</v>
      </c>
      <c r="H10" s="44">
        <f>SUM($H$13:$H$272)</f>
        <v>0</v>
      </c>
      <c r="I10" s="39"/>
    </row>
    <row r="11" spans="2:9" s="45" customFormat="1" ht="4.5" customHeight="1" x14ac:dyDescent="0.25">
      <c r="B11" s="79"/>
      <c r="E11" s="46"/>
      <c r="F11" s="46"/>
      <c r="G11" s="46"/>
      <c r="H11" s="47"/>
    </row>
    <row r="12" spans="2:9" s="48" customFormat="1" ht="41.25" customHeight="1" thickBot="1" x14ac:dyDescent="0.3">
      <c r="B12" s="80" t="s">
        <v>909</v>
      </c>
      <c r="C12" s="81" t="s">
        <v>239</v>
      </c>
      <c r="D12" s="82"/>
      <c r="E12" s="83" t="s">
        <v>240</v>
      </c>
      <c r="F12" s="104" t="s">
        <v>936</v>
      </c>
      <c r="G12" s="80" t="s">
        <v>241</v>
      </c>
      <c r="H12" s="80" t="s">
        <v>13</v>
      </c>
      <c r="I12" s="81" t="s">
        <v>239</v>
      </c>
    </row>
    <row r="13" spans="2:9" s="54" customFormat="1" ht="15.75" customHeight="1" x14ac:dyDescent="0.25">
      <c r="B13" s="114" t="s">
        <v>1</v>
      </c>
      <c r="C13" s="84" t="s">
        <v>14</v>
      </c>
      <c r="D13" s="85"/>
      <c r="E13" s="86"/>
      <c r="F13" s="87">
        <v>200</v>
      </c>
      <c r="G13" s="88" t="str">
        <f>IF(VLOOKUP(C13,Каталог!E:J,5,0)=0,"",VLOOKUP(C13,Каталог!E:J,5,0))</f>
        <v/>
      </c>
      <c r="H13" s="100">
        <f>IFERROR(G13*F13,0)</f>
        <v>0</v>
      </c>
      <c r="I13" s="97" t="s">
        <v>623</v>
      </c>
    </row>
    <row r="14" spans="2:9" s="54" customFormat="1" ht="15.75" x14ac:dyDescent="0.25">
      <c r="B14" s="115"/>
      <c r="C14" s="49" t="s">
        <v>18</v>
      </c>
      <c r="D14" s="50"/>
      <c r="E14" s="51"/>
      <c r="F14" s="52">
        <v>200</v>
      </c>
      <c r="G14" s="53" t="str">
        <f>IF(VLOOKUP(C14,Каталог!E:J,5,0)=0,"",VLOOKUP(C14,Каталог!E:J,5,0))</f>
        <v/>
      </c>
      <c r="H14" s="101">
        <f t="shared" ref="H14:H60" si="0">IFERROR(G14*F14,0)</f>
        <v>0</v>
      </c>
      <c r="I14" s="98" t="s">
        <v>624</v>
      </c>
    </row>
    <row r="15" spans="2:9" s="54" customFormat="1" ht="15.75" x14ac:dyDescent="0.25">
      <c r="B15" s="115"/>
      <c r="C15" s="49" t="s">
        <v>548</v>
      </c>
      <c r="D15" s="50"/>
      <c r="E15" s="51"/>
      <c r="F15" s="52">
        <v>200</v>
      </c>
      <c r="G15" s="53" t="str">
        <f>IF(VLOOKUP(C15,Каталог!E:J,5,0)=0,"",VLOOKUP(C15,Каталог!E:J,5,0))</f>
        <v/>
      </c>
      <c r="H15" s="101">
        <f t="shared" si="0"/>
        <v>0</v>
      </c>
      <c r="I15" s="98" t="s">
        <v>625</v>
      </c>
    </row>
    <row r="16" spans="2:9" s="54" customFormat="1" ht="15.75" x14ac:dyDescent="0.25">
      <c r="B16" s="115"/>
      <c r="C16" s="49" t="s">
        <v>618</v>
      </c>
      <c r="D16" s="55" t="s">
        <v>51</v>
      </c>
      <c r="E16" s="51"/>
      <c r="F16" s="52">
        <v>200</v>
      </c>
      <c r="G16" s="53" t="str">
        <f>IF(VLOOKUP(C16,Каталог!E:J,5,0)=0,"",VLOOKUP(C16,Каталог!E:J,5,0))</f>
        <v/>
      </c>
      <c r="H16" s="101">
        <f t="shared" si="0"/>
        <v>0</v>
      </c>
      <c r="I16" s="98" t="s">
        <v>626</v>
      </c>
    </row>
    <row r="17" spans="2:9" s="54" customFormat="1" ht="15.75" x14ac:dyDescent="0.25">
      <c r="B17" s="115"/>
      <c r="C17" s="49" t="s">
        <v>366</v>
      </c>
      <c r="D17" s="50"/>
      <c r="E17" s="51"/>
      <c r="F17" s="52">
        <v>200</v>
      </c>
      <c r="G17" s="53" t="str">
        <f>IF(VLOOKUP(C17,Каталог!E:J,5,0)=0,"",VLOOKUP(C17,Каталог!E:J,5,0))</f>
        <v/>
      </c>
      <c r="H17" s="101">
        <f t="shared" si="0"/>
        <v>0</v>
      </c>
      <c r="I17" s="98" t="s">
        <v>627</v>
      </c>
    </row>
    <row r="18" spans="2:9" s="54" customFormat="1" ht="15.75" x14ac:dyDescent="0.25">
      <c r="B18" s="115"/>
      <c r="C18" s="49" t="s">
        <v>501</v>
      </c>
      <c r="D18" s="55" t="s">
        <v>51</v>
      </c>
      <c r="E18" s="51"/>
      <c r="F18" s="52">
        <v>200</v>
      </c>
      <c r="G18" s="53" t="str">
        <f>IF(VLOOKUP(C18,Каталог!E:J,5,0)=0,"",VLOOKUP(C18,Каталог!E:J,5,0))</f>
        <v/>
      </c>
      <c r="H18" s="101">
        <f t="shared" si="0"/>
        <v>0</v>
      </c>
      <c r="I18" s="98" t="s">
        <v>628</v>
      </c>
    </row>
    <row r="19" spans="2:9" s="54" customFormat="1" ht="15.75" x14ac:dyDescent="0.25">
      <c r="B19" s="115"/>
      <c r="C19" s="49" t="s">
        <v>27</v>
      </c>
      <c r="D19" s="50"/>
      <c r="E19" s="51"/>
      <c r="F19" s="52">
        <v>200</v>
      </c>
      <c r="G19" s="53" t="str">
        <f>IF(VLOOKUP(C19,Каталог!E:J,5,0)=0,"",VLOOKUP(C19,Каталог!E:J,5,0))</f>
        <v/>
      </c>
      <c r="H19" s="101">
        <f t="shared" si="0"/>
        <v>0</v>
      </c>
      <c r="I19" s="98" t="s">
        <v>629</v>
      </c>
    </row>
    <row r="20" spans="2:9" s="54" customFormat="1" ht="15.75" x14ac:dyDescent="0.25">
      <c r="B20" s="115"/>
      <c r="C20" s="49" t="s">
        <v>555</v>
      </c>
      <c r="D20" s="55" t="s">
        <v>51</v>
      </c>
      <c r="E20" s="51"/>
      <c r="F20" s="52">
        <v>200</v>
      </c>
      <c r="G20" s="53" t="str">
        <f>IF(VLOOKUP(C20,Каталог!E:J,5,0)=0,"",VLOOKUP(C20,Каталог!E:J,5,0))</f>
        <v/>
      </c>
      <c r="H20" s="101">
        <f t="shared" si="0"/>
        <v>0</v>
      </c>
      <c r="I20" s="98" t="s">
        <v>630</v>
      </c>
    </row>
    <row r="21" spans="2:9" s="54" customFormat="1" ht="15.75" x14ac:dyDescent="0.25">
      <c r="B21" s="115"/>
      <c r="C21" s="49" t="s">
        <v>529</v>
      </c>
      <c r="D21" s="50"/>
      <c r="E21" s="51"/>
      <c r="F21" s="52">
        <v>200</v>
      </c>
      <c r="G21" s="53" t="str">
        <f>IF(VLOOKUP(C21,Каталог!E:J,5,0)=0,"",VLOOKUP(C21,Каталог!E:J,5,0))</f>
        <v/>
      </c>
      <c r="H21" s="101">
        <f t="shared" si="0"/>
        <v>0</v>
      </c>
      <c r="I21" s="98" t="s">
        <v>631</v>
      </c>
    </row>
    <row r="22" spans="2:9" s="54" customFormat="1" ht="15.75" x14ac:dyDescent="0.25">
      <c r="B22" s="115"/>
      <c r="C22" s="49" t="s">
        <v>319</v>
      </c>
      <c r="D22" s="50"/>
      <c r="E22" s="51"/>
      <c r="F22" s="52">
        <v>200</v>
      </c>
      <c r="G22" s="53" t="str">
        <f>IF(VLOOKUP(C22,Каталог!E:J,5,0)=0,"",VLOOKUP(C22,Каталог!E:J,5,0))</f>
        <v/>
      </c>
      <c r="H22" s="101">
        <f t="shared" si="0"/>
        <v>0</v>
      </c>
      <c r="I22" s="98" t="s">
        <v>632</v>
      </c>
    </row>
    <row r="23" spans="2:9" s="54" customFormat="1" ht="15.75" x14ac:dyDescent="0.25">
      <c r="B23" s="115"/>
      <c r="C23" s="49" t="s">
        <v>28</v>
      </c>
      <c r="D23" s="50"/>
      <c r="E23" s="51"/>
      <c r="F23" s="52">
        <v>200</v>
      </c>
      <c r="G23" s="53" t="str">
        <f>IF(VLOOKUP(C23,Каталог!E:J,5,0)=0,"",VLOOKUP(C23,Каталог!E:J,5,0))</f>
        <v/>
      </c>
      <c r="H23" s="101">
        <f t="shared" si="0"/>
        <v>0</v>
      </c>
      <c r="I23" s="98" t="s">
        <v>633</v>
      </c>
    </row>
    <row r="24" spans="2:9" s="54" customFormat="1" ht="15.75" x14ac:dyDescent="0.25">
      <c r="B24" s="115"/>
      <c r="C24" s="49" t="s">
        <v>536</v>
      </c>
      <c r="D24" s="50"/>
      <c r="E24" s="51"/>
      <c r="F24" s="52">
        <v>200</v>
      </c>
      <c r="G24" s="53" t="str">
        <f>IF(VLOOKUP(C24,Каталог!E:J,5,0)=0,"",VLOOKUP(C24,Каталог!E:J,5,0))</f>
        <v/>
      </c>
      <c r="H24" s="101">
        <f t="shared" si="0"/>
        <v>0</v>
      </c>
      <c r="I24" s="98" t="s">
        <v>634</v>
      </c>
    </row>
    <row r="25" spans="2:9" s="54" customFormat="1" ht="16.5" customHeight="1" x14ac:dyDescent="0.25">
      <c r="B25" s="115"/>
      <c r="C25" s="49" t="s">
        <v>888</v>
      </c>
      <c r="D25" s="67" t="s">
        <v>51</v>
      </c>
      <c r="E25" s="51"/>
      <c r="F25" s="52">
        <v>200</v>
      </c>
      <c r="G25" s="53" t="str">
        <f>IF(VLOOKUP(C25,Каталог!E:J,5,0)=0,"",VLOOKUP(C25,Каталог!E:J,5,0))</f>
        <v/>
      </c>
      <c r="H25" s="101">
        <f t="shared" si="0"/>
        <v>0</v>
      </c>
      <c r="I25" s="98" t="s">
        <v>912</v>
      </c>
    </row>
    <row r="26" spans="2:9" s="54" customFormat="1" ht="16.5" customHeight="1" x14ac:dyDescent="0.25">
      <c r="B26" s="115"/>
      <c r="C26" s="49" t="s">
        <v>558</v>
      </c>
      <c r="D26" s="67" t="s">
        <v>51</v>
      </c>
      <c r="E26" s="51"/>
      <c r="F26" s="52">
        <v>200</v>
      </c>
      <c r="G26" s="53" t="str">
        <f>IF(VLOOKUP(C26,Каталог!E:J,5,0)=0,"",VLOOKUP(C26,Каталог!E:J,5,0))</f>
        <v/>
      </c>
      <c r="H26" s="101">
        <f t="shared" si="0"/>
        <v>0</v>
      </c>
      <c r="I26" s="98" t="s">
        <v>635</v>
      </c>
    </row>
    <row r="27" spans="2:9" s="54" customFormat="1" ht="15.75" x14ac:dyDescent="0.25">
      <c r="B27" s="115"/>
      <c r="C27" s="49" t="s">
        <v>31</v>
      </c>
      <c r="D27" s="50"/>
      <c r="E27" s="51"/>
      <c r="F27" s="52">
        <v>200</v>
      </c>
      <c r="G27" s="53" t="str">
        <f>IF(VLOOKUP(C27,Каталог!E:J,5,0)=0,"",VLOOKUP(C27,Каталог!E:J,5,0))</f>
        <v/>
      </c>
      <c r="H27" s="101">
        <f t="shared" si="0"/>
        <v>0</v>
      </c>
      <c r="I27" s="98" t="s">
        <v>636</v>
      </c>
    </row>
    <row r="28" spans="2:9" s="54" customFormat="1" ht="15.75" x14ac:dyDescent="0.25">
      <c r="B28" s="115"/>
      <c r="C28" s="49" t="s">
        <v>32</v>
      </c>
      <c r="D28" s="50"/>
      <c r="E28" s="51"/>
      <c r="F28" s="52">
        <v>200</v>
      </c>
      <c r="G28" s="53" t="str">
        <f>IF(VLOOKUP(C28,Каталог!E:J,5,0)=0,"",VLOOKUP(C28,Каталог!E:J,5,0))</f>
        <v/>
      </c>
      <c r="H28" s="101">
        <f t="shared" si="0"/>
        <v>0</v>
      </c>
      <c r="I28" s="98" t="s">
        <v>637</v>
      </c>
    </row>
    <row r="29" spans="2:9" s="54" customFormat="1" ht="15.75" x14ac:dyDescent="0.25">
      <c r="B29" s="115"/>
      <c r="C29" s="49" t="s">
        <v>352</v>
      </c>
      <c r="D29" s="50"/>
      <c r="E29" s="51"/>
      <c r="F29" s="52">
        <v>200</v>
      </c>
      <c r="G29" s="53" t="str">
        <f>IF(VLOOKUP(C29,Каталог!E:J,5,0)=0,"",VLOOKUP(C29,Каталог!E:J,5,0))</f>
        <v/>
      </c>
      <c r="H29" s="101">
        <f t="shared" si="0"/>
        <v>0</v>
      </c>
      <c r="I29" s="98" t="s">
        <v>638</v>
      </c>
    </row>
    <row r="30" spans="2:9" s="54" customFormat="1" ht="15.75" x14ac:dyDescent="0.25">
      <c r="B30" s="115"/>
      <c r="C30" s="49" t="s">
        <v>559</v>
      </c>
      <c r="D30" s="67" t="s">
        <v>51</v>
      </c>
      <c r="E30" s="51"/>
      <c r="F30" s="52">
        <v>200</v>
      </c>
      <c r="G30" s="53" t="str">
        <f>IF(VLOOKUP(C30,Каталог!E:J,5,0)=0,"",VLOOKUP(C30,Каталог!E:J,5,0))</f>
        <v/>
      </c>
      <c r="H30" s="101">
        <f t="shared" si="0"/>
        <v>0</v>
      </c>
      <c r="I30" s="98" t="s">
        <v>639</v>
      </c>
    </row>
    <row r="31" spans="2:9" s="54" customFormat="1" ht="15.75" x14ac:dyDescent="0.25">
      <c r="B31" s="115"/>
      <c r="C31" s="49" t="s">
        <v>33</v>
      </c>
      <c r="D31" s="50"/>
      <c r="E31" s="51"/>
      <c r="F31" s="52">
        <v>200</v>
      </c>
      <c r="G31" s="53" t="str">
        <f>IF(VLOOKUP(C31,Каталог!E:J,5,0)=0,"",VLOOKUP(C31,Каталог!E:J,5,0))</f>
        <v/>
      </c>
      <c r="H31" s="101">
        <f t="shared" si="0"/>
        <v>0</v>
      </c>
      <c r="I31" s="98" t="s">
        <v>640</v>
      </c>
    </row>
    <row r="32" spans="2:9" s="54" customFormat="1" ht="15.75" x14ac:dyDescent="0.25">
      <c r="B32" s="115"/>
      <c r="C32" s="49" t="s">
        <v>35</v>
      </c>
      <c r="D32" s="50"/>
      <c r="E32" s="51"/>
      <c r="F32" s="52">
        <v>200</v>
      </c>
      <c r="G32" s="53" t="str">
        <f>IF(VLOOKUP(C32,Каталог!E:J,5,0)=0,"",VLOOKUP(C32,Каталог!E:J,5,0))</f>
        <v/>
      </c>
      <c r="H32" s="101">
        <f t="shared" si="0"/>
        <v>0</v>
      </c>
      <c r="I32" s="98" t="s">
        <v>641</v>
      </c>
    </row>
    <row r="33" spans="2:9" s="54" customFormat="1" ht="15.75" x14ac:dyDescent="0.25">
      <c r="B33" s="115"/>
      <c r="C33" s="49" t="s">
        <v>37</v>
      </c>
      <c r="D33" s="50"/>
      <c r="E33" s="51"/>
      <c r="F33" s="52">
        <v>200</v>
      </c>
      <c r="G33" s="53" t="str">
        <f>IF(VLOOKUP(C33,Каталог!E:J,5,0)=0,"",VLOOKUP(C33,Каталог!E:J,5,0))</f>
        <v/>
      </c>
      <c r="H33" s="101">
        <f t="shared" si="0"/>
        <v>0</v>
      </c>
      <c r="I33" s="98" t="s">
        <v>642</v>
      </c>
    </row>
    <row r="34" spans="2:9" s="54" customFormat="1" ht="15.75" x14ac:dyDescent="0.25">
      <c r="B34" s="115"/>
      <c r="C34" s="49" t="s">
        <v>337</v>
      </c>
      <c r="D34" s="50"/>
      <c r="E34" s="51"/>
      <c r="F34" s="52">
        <v>200</v>
      </c>
      <c r="G34" s="53" t="str">
        <f>IF(VLOOKUP(C34,Каталог!E:J,5,0)=0,"",VLOOKUP(C34,Каталог!E:J,5,0))</f>
        <v/>
      </c>
      <c r="H34" s="101">
        <f t="shared" si="0"/>
        <v>0</v>
      </c>
      <c r="I34" s="98" t="s">
        <v>643</v>
      </c>
    </row>
    <row r="35" spans="2:9" s="54" customFormat="1" ht="15.75" x14ac:dyDescent="0.25">
      <c r="B35" s="115"/>
      <c r="C35" s="49" t="s">
        <v>242</v>
      </c>
      <c r="D35" s="50"/>
      <c r="E35" s="51"/>
      <c r="F35" s="52">
        <v>200</v>
      </c>
      <c r="G35" s="53" t="str">
        <f>IF(VLOOKUP(C35,Каталог!E:J,5,0)=0,"",VLOOKUP(C35,Каталог!E:J,5,0))</f>
        <v/>
      </c>
      <c r="H35" s="101">
        <f t="shared" si="0"/>
        <v>0</v>
      </c>
      <c r="I35" s="98" t="s">
        <v>644</v>
      </c>
    </row>
    <row r="36" spans="2:9" s="54" customFormat="1" ht="15.75" x14ac:dyDescent="0.25">
      <c r="B36" s="115"/>
      <c r="C36" s="49" t="s">
        <v>44</v>
      </c>
      <c r="D36" s="50"/>
      <c r="E36" s="51"/>
      <c r="F36" s="52">
        <v>200</v>
      </c>
      <c r="G36" s="53" t="str">
        <f>IF(VLOOKUP(C36,Каталог!E:J,5,0)=0,"",VLOOKUP(C36,Каталог!E:J,5,0))</f>
        <v/>
      </c>
      <c r="H36" s="101">
        <f t="shared" si="0"/>
        <v>0</v>
      </c>
      <c r="I36" s="98" t="s">
        <v>645</v>
      </c>
    </row>
    <row r="37" spans="2:9" s="54" customFormat="1" ht="15.75" x14ac:dyDescent="0.25">
      <c r="B37" s="115"/>
      <c r="C37" s="49" t="s">
        <v>904</v>
      </c>
      <c r="D37" s="67" t="s">
        <v>51</v>
      </c>
      <c r="E37" s="51"/>
      <c r="F37" s="52">
        <v>200</v>
      </c>
      <c r="G37" s="53" t="str">
        <f>IF(VLOOKUP(C37,Каталог!E:J,5,0)=0,"",VLOOKUP(C37,Каталог!E:J,5,0))</f>
        <v/>
      </c>
      <c r="H37" s="101">
        <f t="shared" si="0"/>
        <v>0</v>
      </c>
      <c r="I37" s="98" t="s">
        <v>913</v>
      </c>
    </row>
    <row r="38" spans="2:9" s="54" customFormat="1" ht="15.75" x14ac:dyDescent="0.25">
      <c r="B38" s="115"/>
      <c r="C38" s="49" t="s">
        <v>566</v>
      </c>
      <c r="D38" s="67" t="s">
        <v>51</v>
      </c>
      <c r="E38" s="51"/>
      <c r="F38" s="52">
        <v>200</v>
      </c>
      <c r="G38" s="53" t="str">
        <f>IF(VLOOKUP(C38,Каталог!E:J,5,0)=0,"",VLOOKUP(C38,Каталог!E:J,5,0))</f>
        <v/>
      </c>
      <c r="H38" s="101">
        <f t="shared" si="0"/>
        <v>0</v>
      </c>
      <c r="I38" s="98" t="s">
        <v>646</v>
      </c>
    </row>
    <row r="39" spans="2:9" s="54" customFormat="1" ht="15.75" x14ac:dyDescent="0.25">
      <c r="B39" s="115"/>
      <c r="C39" s="49" t="s">
        <v>46</v>
      </c>
      <c r="D39" s="50"/>
      <c r="E39" s="51"/>
      <c r="F39" s="52">
        <v>200</v>
      </c>
      <c r="G39" s="53" t="str">
        <f>IF(VLOOKUP(C39,Каталог!E:J,5,0)=0,"",VLOOKUP(C39,Каталог!E:J,5,0))</f>
        <v/>
      </c>
      <c r="H39" s="101">
        <f t="shared" si="0"/>
        <v>0</v>
      </c>
      <c r="I39" s="98" t="s">
        <v>647</v>
      </c>
    </row>
    <row r="40" spans="2:9" s="54" customFormat="1" ht="15.75" x14ac:dyDescent="0.25">
      <c r="B40" s="115"/>
      <c r="C40" s="49" t="s">
        <v>47</v>
      </c>
      <c r="D40" s="50"/>
      <c r="E40" s="51"/>
      <c r="F40" s="52">
        <v>200</v>
      </c>
      <c r="G40" s="53" t="str">
        <f>IF(VLOOKUP(C40,Каталог!E:J,5,0)=0,"",VLOOKUP(C40,Каталог!E:J,5,0))</f>
        <v/>
      </c>
      <c r="H40" s="101">
        <f t="shared" si="0"/>
        <v>0</v>
      </c>
      <c r="I40" s="98" t="s">
        <v>648</v>
      </c>
    </row>
    <row r="41" spans="2:9" s="54" customFormat="1" ht="15.75" x14ac:dyDescent="0.25">
      <c r="B41" s="115"/>
      <c r="C41" s="49" t="s">
        <v>880</v>
      </c>
      <c r="D41" s="67" t="s">
        <v>51</v>
      </c>
      <c r="E41" s="51"/>
      <c r="F41" s="52">
        <v>200</v>
      </c>
      <c r="G41" s="53" t="str">
        <f>IF(VLOOKUP(C41,Каталог!E:J,5,0)=0,"",VLOOKUP(C41,Каталог!E:J,5,0))</f>
        <v/>
      </c>
      <c r="H41" s="101">
        <f t="shared" si="0"/>
        <v>0</v>
      </c>
      <c r="I41" s="98" t="s">
        <v>914</v>
      </c>
    </row>
    <row r="42" spans="2:9" s="54" customFormat="1" ht="15.75" x14ac:dyDescent="0.25">
      <c r="B42" s="115"/>
      <c r="C42" s="49" t="s">
        <v>568</v>
      </c>
      <c r="D42" s="50"/>
      <c r="E42" s="51"/>
      <c r="F42" s="52">
        <v>200</v>
      </c>
      <c r="G42" s="53" t="str">
        <f>IF(VLOOKUP(C42,Каталог!E:J,5,0)=0,"",VLOOKUP(C42,Каталог!E:J,5,0))</f>
        <v/>
      </c>
      <c r="H42" s="101">
        <f t="shared" si="0"/>
        <v>0</v>
      </c>
      <c r="I42" s="98" t="s">
        <v>649</v>
      </c>
    </row>
    <row r="43" spans="2:9" s="54" customFormat="1" ht="15.75" x14ac:dyDescent="0.25">
      <c r="B43" s="115"/>
      <c r="C43" s="49" t="s">
        <v>910</v>
      </c>
      <c r="D43" s="55" t="s">
        <v>51</v>
      </c>
      <c r="E43" s="51"/>
      <c r="F43" s="52">
        <v>200</v>
      </c>
      <c r="G43" s="53" t="str">
        <f>IF(VLOOKUP(C43,Каталог!E:J,5,0)=0,"",VLOOKUP(C43,Каталог!E:J,5,0))</f>
        <v/>
      </c>
      <c r="H43" s="101">
        <f>IFERROR(G43*F43,0)</f>
        <v>0</v>
      </c>
      <c r="I43" s="98" t="s">
        <v>915</v>
      </c>
    </row>
    <row r="44" spans="2:9" s="54" customFormat="1" ht="15.75" x14ac:dyDescent="0.25">
      <c r="B44" s="115"/>
      <c r="C44" s="49" t="s">
        <v>48</v>
      </c>
      <c r="D44" s="50"/>
      <c r="E44" s="51"/>
      <c r="F44" s="52">
        <v>200</v>
      </c>
      <c r="G44" s="53" t="str">
        <f>IF(VLOOKUP(C44,Каталог!E:J,5,0)=0,"",VLOOKUP(C44,Каталог!E:J,5,0))</f>
        <v/>
      </c>
      <c r="H44" s="101">
        <f t="shared" si="0"/>
        <v>0</v>
      </c>
      <c r="I44" s="98" t="s">
        <v>650</v>
      </c>
    </row>
    <row r="45" spans="2:9" s="54" customFormat="1" ht="15.75" x14ac:dyDescent="0.25">
      <c r="B45" s="115"/>
      <c r="C45" s="49" t="s">
        <v>367</v>
      </c>
      <c r="D45" s="50"/>
      <c r="E45" s="51"/>
      <c r="F45" s="52">
        <v>200</v>
      </c>
      <c r="G45" s="53" t="str">
        <f>IF(VLOOKUP(C45,Каталог!E:J,5,0)=0,"",VLOOKUP(C45,Каталог!E:J,5,0))</f>
        <v/>
      </c>
      <c r="H45" s="101">
        <f t="shared" si="0"/>
        <v>0</v>
      </c>
      <c r="I45" s="98" t="s">
        <v>651</v>
      </c>
    </row>
    <row r="46" spans="2:9" s="54" customFormat="1" ht="15.75" x14ac:dyDescent="0.25">
      <c r="B46" s="115"/>
      <c r="C46" s="49" t="s">
        <v>573</v>
      </c>
      <c r="D46" s="50"/>
      <c r="E46" s="51"/>
      <c r="F46" s="52">
        <v>200</v>
      </c>
      <c r="G46" s="53" t="str">
        <f>IF(VLOOKUP(C46,Каталог!E:J,5,0)=0,"",VLOOKUP(C46,Каталог!E:J,5,0))</f>
        <v/>
      </c>
      <c r="H46" s="101">
        <f t="shared" si="0"/>
        <v>0</v>
      </c>
      <c r="I46" s="98" t="s">
        <v>652</v>
      </c>
    </row>
    <row r="47" spans="2:9" s="54" customFormat="1" ht="15.75" x14ac:dyDescent="0.25">
      <c r="B47" s="115"/>
      <c r="C47" s="49" t="s">
        <v>369</v>
      </c>
      <c r="D47" s="50"/>
      <c r="E47" s="51"/>
      <c r="F47" s="52">
        <v>200</v>
      </c>
      <c r="G47" s="53" t="str">
        <f>IF(VLOOKUP(C47,Каталог!E:J,5,0)=0,"",VLOOKUP(C47,Каталог!E:J,5,0))</f>
        <v/>
      </c>
      <c r="H47" s="101">
        <f t="shared" si="0"/>
        <v>0</v>
      </c>
      <c r="I47" s="98" t="s">
        <v>653</v>
      </c>
    </row>
    <row r="48" spans="2:9" s="54" customFormat="1" ht="15.75" x14ac:dyDescent="0.25">
      <c r="B48" s="115"/>
      <c r="C48" s="49" t="s">
        <v>52</v>
      </c>
      <c r="D48" s="50"/>
      <c r="E48" s="51"/>
      <c r="F48" s="52">
        <v>200</v>
      </c>
      <c r="G48" s="53" t="str">
        <f>IF(VLOOKUP(C48,Каталог!E:J,5,0)=0,"",VLOOKUP(C48,Каталог!E:J,5,0))</f>
        <v/>
      </c>
      <c r="H48" s="101">
        <f t="shared" si="0"/>
        <v>0</v>
      </c>
      <c r="I48" s="98" t="s">
        <v>654</v>
      </c>
    </row>
    <row r="49" spans="2:9" s="54" customFormat="1" ht="15.75" x14ac:dyDescent="0.25">
      <c r="B49" s="115"/>
      <c r="C49" s="49" t="s">
        <v>335</v>
      </c>
      <c r="D49" s="50"/>
      <c r="E49" s="51"/>
      <c r="F49" s="52">
        <v>200</v>
      </c>
      <c r="G49" s="53" t="str">
        <f>IF(VLOOKUP(C49,Каталог!E:J,5,0)=0,"",VLOOKUP(C49,Каталог!E:J,5,0))</f>
        <v/>
      </c>
      <c r="H49" s="101">
        <f t="shared" si="0"/>
        <v>0</v>
      </c>
      <c r="I49" s="98" t="s">
        <v>655</v>
      </c>
    </row>
    <row r="50" spans="2:9" s="54" customFormat="1" ht="15.75" x14ac:dyDescent="0.25">
      <c r="B50" s="115"/>
      <c r="C50" s="49" t="s">
        <v>389</v>
      </c>
      <c r="D50" s="50"/>
      <c r="E50" s="51"/>
      <c r="F50" s="52">
        <v>200</v>
      </c>
      <c r="G50" s="53" t="str">
        <f>IF(VLOOKUP(C50,Каталог!E:J,5,0)=0,"",VLOOKUP(C50,Каталог!E:J,5,0))</f>
        <v/>
      </c>
      <c r="H50" s="101">
        <f t="shared" si="0"/>
        <v>0</v>
      </c>
      <c r="I50" s="98" t="s">
        <v>656</v>
      </c>
    </row>
    <row r="51" spans="2:9" s="54" customFormat="1" ht="15.75" x14ac:dyDescent="0.25">
      <c r="B51" s="115"/>
      <c r="C51" s="49" t="s">
        <v>388</v>
      </c>
      <c r="D51" s="50"/>
      <c r="E51" s="51"/>
      <c r="F51" s="52">
        <v>200</v>
      </c>
      <c r="G51" s="53" t="str">
        <f>IF(VLOOKUP(C51,Каталог!E:J,5,0)=0,"",VLOOKUP(C51,Каталог!E:J,5,0))</f>
        <v/>
      </c>
      <c r="H51" s="101">
        <f t="shared" si="0"/>
        <v>0</v>
      </c>
      <c r="I51" s="98" t="s">
        <v>657</v>
      </c>
    </row>
    <row r="52" spans="2:9" s="54" customFormat="1" ht="15.75" x14ac:dyDescent="0.25">
      <c r="B52" s="115"/>
      <c r="C52" s="49" t="s">
        <v>53</v>
      </c>
      <c r="D52" s="50"/>
      <c r="E52" s="51"/>
      <c r="F52" s="52">
        <v>200</v>
      </c>
      <c r="G52" s="53" t="str">
        <f>IF(VLOOKUP(C52,Каталог!E:J,5,0)=0,"",VLOOKUP(C52,Каталог!E:J,5,0))</f>
        <v/>
      </c>
      <c r="H52" s="101">
        <f t="shared" si="0"/>
        <v>0</v>
      </c>
      <c r="I52" s="98" t="s">
        <v>658</v>
      </c>
    </row>
    <row r="53" spans="2:9" s="54" customFormat="1" ht="15.75" x14ac:dyDescent="0.25">
      <c r="B53" s="115"/>
      <c r="C53" s="49" t="s">
        <v>370</v>
      </c>
      <c r="D53" s="50"/>
      <c r="E53" s="51"/>
      <c r="F53" s="52">
        <v>200</v>
      </c>
      <c r="G53" s="53" t="str">
        <f>IF(VLOOKUP(C53,Каталог!E:J,5,0)=0,"",VLOOKUP(C53,Каталог!E:J,5,0))</f>
        <v/>
      </c>
      <c r="H53" s="101">
        <f t="shared" si="0"/>
        <v>0</v>
      </c>
      <c r="I53" s="98" t="s">
        <v>659</v>
      </c>
    </row>
    <row r="54" spans="2:9" s="54" customFormat="1" ht="15.75" x14ac:dyDescent="0.25">
      <c r="B54" s="115"/>
      <c r="C54" s="49" t="s">
        <v>353</v>
      </c>
      <c r="D54" s="50"/>
      <c r="E54" s="51"/>
      <c r="F54" s="52">
        <v>200</v>
      </c>
      <c r="G54" s="53" t="str">
        <f>IF(VLOOKUP(C54,Каталог!E:J,5,0)=0,"",VLOOKUP(C54,Каталог!E:J,5,0))</f>
        <v/>
      </c>
      <c r="H54" s="101">
        <f t="shared" si="0"/>
        <v>0</v>
      </c>
      <c r="I54" s="98" t="s">
        <v>660</v>
      </c>
    </row>
    <row r="55" spans="2:9" s="54" customFormat="1" ht="15.75" x14ac:dyDescent="0.25">
      <c r="B55" s="115"/>
      <c r="C55" s="49" t="s">
        <v>338</v>
      </c>
      <c r="D55" s="50"/>
      <c r="E55" s="51"/>
      <c r="F55" s="52">
        <v>200</v>
      </c>
      <c r="G55" s="53" t="str">
        <f>IF(VLOOKUP(C55,Каталог!E:J,5,0)=0,"",VLOOKUP(C55,Каталог!E:J,5,0))</f>
        <v/>
      </c>
      <c r="H55" s="101">
        <f t="shared" si="0"/>
        <v>0</v>
      </c>
      <c r="I55" s="98" t="s">
        <v>661</v>
      </c>
    </row>
    <row r="56" spans="2:9" s="54" customFormat="1" ht="15.75" x14ac:dyDescent="0.25">
      <c r="B56" s="115"/>
      <c r="C56" s="49" t="s">
        <v>890</v>
      </c>
      <c r="D56" s="50"/>
      <c r="E56" s="51"/>
      <c r="F56" s="52">
        <v>200</v>
      </c>
      <c r="G56" s="53" t="str">
        <f>IF(VLOOKUP(C56,Каталог!E:J,5,0)=0,"",VLOOKUP(C56,Каталог!E:J,5,0))</f>
        <v/>
      </c>
      <c r="H56" s="101">
        <f t="shared" si="0"/>
        <v>0</v>
      </c>
      <c r="I56" s="98" t="s">
        <v>916</v>
      </c>
    </row>
    <row r="57" spans="2:9" s="54" customFormat="1" ht="15.75" x14ac:dyDescent="0.25">
      <c r="B57" s="115"/>
      <c r="C57" s="49" t="s">
        <v>54</v>
      </c>
      <c r="D57" s="50"/>
      <c r="E57" s="51"/>
      <c r="F57" s="52">
        <v>200</v>
      </c>
      <c r="G57" s="53" t="str">
        <f>IF(VLOOKUP(C57,Каталог!E:J,5,0)=0,"",VLOOKUP(C57,Каталог!E:J,5,0))</f>
        <v/>
      </c>
      <c r="H57" s="101">
        <f t="shared" si="0"/>
        <v>0</v>
      </c>
      <c r="I57" s="98" t="s">
        <v>662</v>
      </c>
    </row>
    <row r="58" spans="2:9" s="54" customFormat="1" ht="15.75" x14ac:dyDescent="0.25">
      <c r="B58" s="115"/>
      <c r="C58" s="49" t="s">
        <v>577</v>
      </c>
      <c r="D58" s="67" t="s">
        <v>51</v>
      </c>
      <c r="E58" s="51"/>
      <c r="F58" s="52">
        <v>200</v>
      </c>
      <c r="G58" s="53" t="str">
        <f>IF(VLOOKUP(C58,Каталог!E:J,5,0)=0,"",VLOOKUP(C58,Каталог!E:J,5,0))</f>
        <v/>
      </c>
      <c r="H58" s="101">
        <f t="shared" si="0"/>
        <v>0</v>
      </c>
      <c r="I58" s="98" t="s">
        <v>663</v>
      </c>
    </row>
    <row r="59" spans="2:9" s="54" customFormat="1" ht="15.75" x14ac:dyDescent="0.25">
      <c r="B59" s="115"/>
      <c r="C59" s="49" t="s">
        <v>55</v>
      </c>
      <c r="D59" s="50"/>
      <c r="E59" s="51"/>
      <c r="F59" s="52">
        <v>200</v>
      </c>
      <c r="G59" s="53" t="str">
        <f>IF(VLOOKUP(C59,Каталог!E:J,5,0)=0,"",VLOOKUP(C59,Каталог!E:J,5,0))</f>
        <v/>
      </c>
      <c r="H59" s="101">
        <f t="shared" si="0"/>
        <v>0</v>
      </c>
      <c r="I59" s="98" t="s">
        <v>664</v>
      </c>
    </row>
    <row r="60" spans="2:9" s="54" customFormat="1" ht="15.75" x14ac:dyDescent="0.25">
      <c r="B60" s="115"/>
      <c r="C60" s="49" t="s">
        <v>546</v>
      </c>
      <c r="D60" s="67" t="s">
        <v>51</v>
      </c>
      <c r="E60" s="51"/>
      <c r="F60" s="52">
        <v>200</v>
      </c>
      <c r="G60" s="53" t="str">
        <f>IF(VLOOKUP(C60,Каталог!E:J,5,0)=0,"",VLOOKUP(C60,Каталог!E:J,5,0))</f>
        <v/>
      </c>
      <c r="H60" s="101">
        <f t="shared" si="0"/>
        <v>0</v>
      </c>
      <c r="I60" s="98" t="s">
        <v>665</v>
      </c>
    </row>
    <row r="61" spans="2:9" s="54" customFormat="1" ht="15.75" x14ac:dyDescent="0.25">
      <c r="B61" s="115"/>
      <c r="C61" s="49" t="s">
        <v>371</v>
      </c>
      <c r="D61" s="50"/>
      <c r="E61" s="51"/>
      <c r="F61" s="52">
        <v>200</v>
      </c>
      <c r="G61" s="53" t="str">
        <f>IF(VLOOKUP(C61,Каталог!E:J,5,0)=0,"",VLOOKUP(C61,Каталог!E:J,5,0))</f>
        <v/>
      </c>
      <c r="H61" s="101">
        <f t="shared" ref="H61:H103" si="1">IFERROR(G61*F61,0)</f>
        <v>0</v>
      </c>
      <c r="I61" s="98" t="s">
        <v>666</v>
      </c>
    </row>
    <row r="62" spans="2:9" s="54" customFormat="1" ht="15.75" x14ac:dyDescent="0.25">
      <c r="B62" s="115"/>
      <c r="C62" s="49" t="s">
        <v>489</v>
      </c>
      <c r="D62" s="67" t="s">
        <v>51</v>
      </c>
      <c r="E62" s="51"/>
      <c r="F62" s="52">
        <v>200</v>
      </c>
      <c r="G62" s="53" t="str">
        <f>IF(VLOOKUP(C62,Каталог!E:J,5,0)=0,"",VLOOKUP(C62,Каталог!E:J,5,0))</f>
        <v/>
      </c>
      <c r="H62" s="101">
        <f t="shared" si="1"/>
        <v>0</v>
      </c>
      <c r="I62" s="98" t="s">
        <v>667</v>
      </c>
    </row>
    <row r="63" spans="2:9" s="54" customFormat="1" ht="15.75" x14ac:dyDescent="0.25">
      <c r="B63" s="115"/>
      <c r="C63" s="49" t="s">
        <v>372</v>
      </c>
      <c r="D63" s="50"/>
      <c r="E63" s="51"/>
      <c r="F63" s="52">
        <v>200</v>
      </c>
      <c r="G63" s="53" t="str">
        <f>IF(VLOOKUP(C63,Каталог!E:J,5,0)=0,"",VLOOKUP(C63,Каталог!E:J,5,0))</f>
        <v/>
      </c>
      <c r="H63" s="101">
        <f t="shared" si="1"/>
        <v>0</v>
      </c>
      <c r="I63" s="98" t="s">
        <v>668</v>
      </c>
    </row>
    <row r="64" spans="2:9" s="54" customFormat="1" ht="15.75" x14ac:dyDescent="0.25">
      <c r="B64" s="115"/>
      <c r="C64" s="49" t="s">
        <v>542</v>
      </c>
      <c r="D64" s="50"/>
      <c r="E64" s="51"/>
      <c r="F64" s="52">
        <v>200</v>
      </c>
      <c r="G64" s="53" t="str">
        <f>IF(VLOOKUP(C64,Каталог!E:J,5,0)=0,"",VLOOKUP(C64,Каталог!E:J,5,0))</f>
        <v/>
      </c>
      <c r="H64" s="101">
        <f t="shared" si="1"/>
        <v>0</v>
      </c>
      <c r="I64" s="98" t="s">
        <v>669</v>
      </c>
    </row>
    <row r="65" spans="2:9" s="54" customFormat="1" ht="15.75" x14ac:dyDescent="0.25">
      <c r="B65" s="115"/>
      <c r="C65" s="49" t="s">
        <v>906</v>
      </c>
      <c r="D65" s="67" t="s">
        <v>51</v>
      </c>
      <c r="E65" s="51"/>
      <c r="F65" s="52">
        <v>200</v>
      </c>
      <c r="G65" s="53" t="str">
        <f>IF(VLOOKUP(C65,Каталог!E:J,5,0)=0,"",VLOOKUP(C65,Каталог!E:J,5,0))</f>
        <v/>
      </c>
      <c r="H65" s="101">
        <f t="shared" si="1"/>
        <v>0</v>
      </c>
      <c r="I65" s="98" t="s">
        <v>917</v>
      </c>
    </row>
    <row r="66" spans="2:9" s="54" customFormat="1" ht="15.75" x14ac:dyDescent="0.25">
      <c r="B66" s="115"/>
      <c r="C66" s="49" t="s">
        <v>58</v>
      </c>
      <c r="D66" s="50"/>
      <c r="E66" s="51"/>
      <c r="F66" s="52">
        <v>200</v>
      </c>
      <c r="G66" s="53" t="str">
        <f>IF(VLOOKUP(C66,Каталог!E:J,5,0)=0,"",VLOOKUP(C66,Каталог!E:J,5,0))</f>
        <v/>
      </c>
      <c r="H66" s="101">
        <f t="shared" si="1"/>
        <v>0</v>
      </c>
      <c r="I66" s="98" t="s">
        <v>670</v>
      </c>
    </row>
    <row r="67" spans="2:9" s="54" customFormat="1" ht="15.75" x14ac:dyDescent="0.25">
      <c r="B67" s="115"/>
      <c r="C67" s="49" t="s">
        <v>592</v>
      </c>
      <c r="D67" s="67" t="s">
        <v>51</v>
      </c>
      <c r="E67" s="51"/>
      <c r="F67" s="52">
        <v>200</v>
      </c>
      <c r="G67" s="53" t="str">
        <f>IF(VLOOKUP(C67,Каталог!E:J,5,0)=0,"",VLOOKUP(C67,Каталог!E:J,5,0))</f>
        <v/>
      </c>
      <c r="H67" s="101">
        <f t="shared" si="1"/>
        <v>0</v>
      </c>
      <c r="I67" s="98" t="s">
        <v>671</v>
      </c>
    </row>
    <row r="68" spans="2:9" s="54" customFormat="1" ht="15.75" x14ac:dyDescent="0.25">
      <c r="B68" s="115"/>
      <c r="C68" s="49" t="s">
        <v>59</v>
      </c>
      <c r="D68" s="50"/>
      <c r="E68" s="51"/>
      <c r="F68" s="52">
        <v>200</v>
      </c>
      <c r="G68" s="53" t="str">
        <f>IF(VLOOKUP(C68,Каталог!E:J,5,0)=0,"",VLOOKUP(C68,Каталог!E:J,5,0))</f>
        <v/>
      </c>
      <c r="H68" s="101">
        <f t="shared" si="1"/>
        <v>0</v>
      </c>
      <c r="I68" s="98" t="s">
        <v>672</v>
      </c>
    </row>
    <row r="69" spans="2:9" s="54" customFormat="1" ht="15.75" x14ac:dyDescent="0.25">
      <c r="B69" s="115"/>
      <c r="C69" s="49" t="s">
        <v>594</v>
      </c>
      <c r="D69" s="67" t="s">
        <v>51</v>
      </c>
      <c r="E69" s="51"/>
      <c r="F69" s="52">
        <v>200</v>
      </c>
      <c r="G69" s="53" t="str">
        <f>IF(VLOOKUP(C69,Каталог!E:J,5,0)=0,"",VLOOKUP(C69,Каталог!E:J,5,0))</f>
        <v/>
      </c>
      <c r="H69" s="101">
        <f t="shared" si="1"/>
        <v>0</v>
      </c>
      <c r="I69" s="98" t="s">
        <v>673</v>
      </c>
    </row>
    <row r="70" spans="2:9" s="54" customFormat="1" ht="15.75" x14ac:dyDescent="0.25">
      <c r="B70" s="115"/>
      <c r="C70" s="49" t="s">
        <v>332</v>
      </c>
      <c r="D70" s="50"/>
      <c r="E70" s="51"/>
      <c r="F70" s="52">
        <v>200</v>
      </c>
      <c r="G70" s="53" t="str">
        <f>IF(VLOOKUP(C70,Каталог!E:J,5,0)=0,"",VLOOKUP(C70,Каталог!E:J,5,0))</f>
        <v/>
      </c>
      <c r="H70" s="101">
        <f t="shared" si="1"/>
        <v>0</v>
      </c>
      <c r="I70" s="98" t="s">
        <v>674</v>
      </c>
    </row>
    <row r="71" spans="2:9" s="54" customFormat="1" ht="15.75" x14ac:dyDescent="0.25">
      <c r="B71" s="115"/>
      <c r="C71" s="49" t="s">
        <v>60</v>
      </c>
      <c r="D71" s="50"/>
      <c r="E71" s="51"/>
      <c r="F71" s="52">
        <v>200</v>
      </c>
      <c r="G71" s="53" t="str">
        <f>IF(VLOOKUP(C71,Каталог!E:J,5,0)=0,"",VLOOKUP(C71,Каталог!E:J,5,0))</f>
        <v/>
      </c>
      <c r="H71" s="101">
        <f t="shared" si="1"/>
        <v>0</v>
      </c>
      <c r="I71" s="98" t="s">
        <v>675</v>
      </c>
    </row>
    <row r="72" spans="2:9" s="54" customFormat="1" ht="15.75" x14ac:dyDescent="0.25">
      <c r="B72" s="115"/>
      <c r="C72" s="49" t="s">
        <v>321</v>
      </c>
      <c r="D72" s="50"/>
      <c r="E72" s="51"/>
      <c r="F72" s="52">
        <v>200</v>
      </c>
      <c r="G72" s="53" t="str">
        <f>IF(VLOOKUP(C72,Каталог!E:J,5,0)=0,"",VLOOKUP(C72,Каталог!E:J,5,0))</f>
        <v/>
      </c>
      <c r="H72" s="101">
        <f t="shared" si="1"/>
        <v>0</v>
      </c>
      <c r="I72" s="98" t="s">
        <v>676</v>
      </c>
    </row>
    <row r="73" spans="2:9" s="54" customFormat="1" ht="15.75" x14ac:dyDescent="0.25">
      <c r="B73" s="115"/>
      <c r="C73" s="49" t="s">
        <v>373</v>
      </c>
      <c r="D73" s="50"/>
      <c r="E73" s="51"/>
      <c r="F73" s="52">
        <v>200</v>
      </c>
      <c r="G73" s="53" t="str">
        <f>IF(VLOOKUP(C73,Каталог!E:J,5,0)=0,"",VLOOKUP(C73,Каталог!E:J,5,0))</f>
        <v/>
      </c>
      <c r="H73" s="101">
        <f t="shared" si="1"/>
        <v>0</v>
      </c>
      <c r="I73" s="98" t="s">
        <v>677</v>
      </c>
    </row>
    <row r="74" spans="2:9" s="54" customFormat="1" ht="15.75" x14ac:dyDescent="0.25">
      <c r="B74" s="115"/>
      <c r="C74" s="49" t="s">
        <v>61</v>
      </c>
      <c r="D74" s="50"/>
      <c r="E74" s="51"/>
      <c r="F74" s="52">
        <v>200</v>
      </c>
      <c r="G74" s="53" t="str">
        <f>IF(VLOOKUP(C74,Каталог!E:J,5,0)=0,"",VLOOKUP(C74,Каталог!E:J,5,0))</f>
        <v/>
      </c>
      <c r="H74" s="101">
        <f t="shared" si="1"/>
        <v>0</v>
      </c>
      <c r="I74" s="98" t="s">
        <v>678</v>
      </c>
    </row>
    <row r="75" spans="2:9" s="54" customFormat="1" ht="15.75" x14ac:dyDescent="0.25">
      <c r="B75" s="115"/>
      <c r="C75" s="49" t="s">
        <v>597</v>
      </c>
      <c r="D75" s="67" t="s">
        <v>51</v>
      </c>
      <c r="E75" s="51"/>
      <c r="F75" s="52">
        <v>200</v>
      </c>
      <c r="G75" s="53" t="str">
        <f>IF(VLOOKUP(C75,Каталог!E:J,5,0)=0,"",VLOOKUP(C75,Каталог!E:J,5,0))</f>
        <v/>
      </c>
      <c r="H75" s="101">
        <f t="shared" si="1"/>
        <v>0</v>
      </c>
      <c r="I75" s="98" t="s">
        <v>679</v>
      </c>
    </row>
    <row r="76" spans="2:9" s="54" customFormat="1" ht="15.75" x14ac:dyDescent="0.25">
      <c r="B76" s="115"/>
      <c r="C76" s="49" t="s">
        <v>62</v>
      </c>
      <c r="D76" s="50"/>
      <c r="E76" s="51"/>
      <c r="F76" s="52">
        <v>200</v>
      </c>
      <c r="G76" s="53" t="str">
        <f>IF(VLOOKUP(C76,Каталог!E:J,5,0)=0,"",VLOOKUP(C76,Каталог!E:J,5,0))</f>
        <v/>
      </c>
      <c r="H76" s="101">
        <f t="shared" si="1"/>
        <v>0</v>
      </c>
      <c r="I76" s="98" t="s">
        <v>680</v>
      </c>
    </row>
    <row r="77" spans="2:9" s="54" customFormat="1" ht="15.75" x14ac:dyDescent="0.25">
      <c r="B77" s="115"/>
      <c r="C77" s="49" t="s">
        <v>613</v>
      </c>
      <c r="D77" s="67" t="s">
        <v>51</v>
      </c>
      <c r="E77" s="51"/>
      <c r="F77" s="52">
        <v>200</v>
      </c>
      <c r="G77" s="53" t="str">
        <f>IF(VLOOKUP(C77,Каталог!E:J,5,0)=0,"",VLOOKUP(C77,Каталог!E:J,5,0))</f>
        <v/>
      </c>
      <c r="H77" s="101">
        <f t="shared" si="1"/>
        <v>0</v>
      </c>
      <c r="I77" s="98" t="s">
        <v>681</v>
      </c>
    </row>
    <row r="78" spans="2:9" s="54" customFormat="1" ht="15.75" x14ac:dyDescent="0.25">
      <c r="B78" s="115"/>
      <c r="C78" s="49" t="s">
        <v>63</v>
      </c>
      <c r="D78" s="50"/>
      <c r="E78" s="51"/>
      <c r="F78" s="52">
        <v>200</v>
      </c>
      <c r="G78" s="53" t="str">
        <f>IF(VLOOKUP(C78,Каталог!E:J,5,0)=0,"",VLOOKUP(C78,Каталог!E:J,5,0))</f>
        <v/>
      </c>
      <c r="H78" s="101">
        <f t="shared" si="1"/>
        <v>0</v>
      </c>
      <c r="I78" s="98" t="s">
        <v>682</v>
      </c>
    </row>
    <row r="79" spans="2:9" s="54" customFormat="1" ht="15.75" x14ac:dyDescent="0.25">
      <c r="B79" s="115"/>
      <c r="C79" s="49" t="s">
        <v>876</v>
      </c>
      <c r="D79" s="67" t="s">
        <v>51</v>
      </c>
      <c r="E79" s="51"/>
      <c r="F79" s="52">
        <v>200</v>
      </c>
      <c r="G79" s="53" t="str">
        <f>IF(VLOOKUP(C79,Каталог!E:J,5,0)=0,"",VLOOKUP(C79,Каталог!E:J,5,0))</f>
        <v/>
      </c>
      <c r="H79" s="101">
        <f t="shared" si="1"/>
        <v>0</v>
      </c>
      <c r="I79" s="98" t="s">
        <v>918</v>
      </c>
    </row>
    <row r="80" spans="2:9" s="54" customFormat="1" ht="15.75" x14ac:dyDescent="0.25">
      <c r="B80" s="115"/>
      <c r="C80" s="49" t="s">
        <v>381</v>
      </c>
      <c r="D80" s="50"/>
      <c r="E80" s="51"/>
      <c r="F80" s="52">
        <v>200</v>
      </c>
      <c r="G80" s="53" t="str">
        <f>IF(VLOOKUP(C80,Каталог!E:J,5,0)=0,"",VLOOKUP(C80,Каталог!E:J,5,0))</f>
        <v/>
      </c>
      <c r="H80" s="101">
        <f t="shared" si="1"/>
        <v>0</v>
      </c>
      <c r="I80" s="98" t="s">
        <v>683</v>
      </c>
    </row>
    <row r="81" spans="2:9" s="54" customFormat="1" ht="15.75" x14ac:dyDescent="0.25">
      <c r="B81" s="115"/>
      <c r="C81" s="49" t="s">
        <v>65</v>
      </c>
      <c r="D81" s="50"/>
      <c r="E81" s="51"/>
      <c r="F81" s="52">
        <v>200</v>
      </c>
      <c r="G81" s="53" t="str">
        <f>IF(VLOOKUP(C81,Каталог!E:J,5,0)=0,"",VLOOKUP(C81,Каталог!E:J,5,0))</f>
        <v/>
      </c>
      <c r="H81" s="101">
        <f t="shared" si="1"/>
        <v>0</v>
      </c>
      <c r="I81" s="98" t="s">
        <v>684</v>
      </c>
    </row>
    <row r="82" spans="2:9" s="54" customFormat="1" ht="15.75" x14ac:dyDescent="0.25">
      <c r="B82" s="115"/>
      <c r="C82" s="49" t="s">
        <v>599</v>
      </c>
      <c r="D82" s="67" t="s">
        <v>51</v>
      </c>
      <c r="E82" s="51"/>
      <c r="F82" s="52">
        <v>200</v>
      </c>
      <c r="G82" s="53" t="str">
        <f>IF(VLOOKUP(C82,Каталог!E:J,5,0)=0,"",VLOOKUP(C82,Каталог!E:J,5,0))</f>
        <v/>
      </c>
      <c r="H82" s="101">
        <f t="shared" si="1"/>
        <v>0</v>
      </c>
      <c r="I82" s="98" t="s">
        <v>685</v>
      </c>
    </row>
    <row r="83" spans="2:9" s="54" customFormat="1" ht="15.75" x14ac:dyDescent="0.25">
      <c r="B83" s="115"/>
      <c r="C83" s="49" t="s">
        <v>600</v>
      </c>
      <c r="D83" s="67" t="s">
        <v>51</v>
      </c>
      <c r="E83" s="51"/>
      <c r="F83" s="52">
        <v>200</v>
      </c>
      <c r="G83" s="53" t="str">
        <f>IF(VLOOKUP(C83,Каталог!E:J,5,0)=0,"",VLOOKUP(C83,Каталог!E:J,5,0))</f>
        <v/>
      </c>
      <c r="H83" s="101">
        <f t="shared" si="1"/>
        <v>0</v>
      </c>
      <c r="I83" s="98" t="s">
        <v>686</v>
      </c>
    </row>
    <row r="84" spans="2:9" s="54" customFormat="1" ht="15.75" x14ac:dyDescent="0.25">
      <c r="B84" s="115"/>
      <c r="C84" s="49" t="s">
        <v>380</v>
      </c>
      <c r="D84" s="50"/>
      <c r="E84" s="51"/>
      <c r="F84" s="52">
        <v>200</v>
      </c>
      <c r="G84" s="53" t="str">
        <f>IF(VLOOKUP(C84,Каталог!E:J,5,0)=0,"",VLOOKUP(C84,Каталог!E:J,5,0))</f>
        <v/>
      </c>
      <c r="H84" s="101">
        <f t="shared" si="1"/>
        <v>0</v>
      </c>
      <c r="I84" s="98" t="s">
        <v>687</v>
      </c>
    </row>
    <row r="85" spans="2:9" s="54" customFormat="1" ht="15.75" x14ac:dyDescent="0.25">
      <c r="B85" s="115"/>
      <c r="C85" s="49" t="s">
        <v>533</v>
      </c>
      <c r="D85" s="55" t="s">
        <v>51</v>
      </c>
      <c r="E85" s="51"/>
      <c r="F85" s="52">
        <v>200</v>
      </c>
      <c r="G85" s="53" t="str">
        <f>IF(VLOOKUP(C85,Каталог!E:J,5,0)=0,"",VLOOKUP(C85,Каталог!E:J,5,0))</f>
        <v/>
      </c>
      <c r="H85" s="101">
        <f t="shared" si="1"/>
        <v>0</v>
      </c>
      <c r="I85" s="98" t="s">
        <v>688</v>
      </c>
    </row>
    <row r="86" spans="2:9" s="54" customFormat="1" ht="15.75" x14ac:dyDescent="0.25">
      <c r="B86" s="115"/>
      <c r="C86" s="49" t="s">
        <v>69</v>
      </c>
      <c r="D86" s="50"/>
      <c r="E86" s="51"/>
      <c r="F86" s="52">
        <v>200</v>
      </c>
      <c r="G86" s="53" t="str">
        <f>IF(VLOOKUP(C86,Каталог!E:J,5,0)=0,"",VLOOKUP(C86,Каталог!E:J,5,0))</f>
        <v/>
      </c>
      <c r="H86" s="101">
        <f t="shared" si="1"/>
        <v>0</v>
      </c>
      <c r="I86" s="98" t="s">
        <v>689</v>
      </c>
    </row>
    <row r="87" spans="2:9" s="54" customFormat="1" ht="15.75" x14ac:dyDescent="0.25">
      <c r="B87" s="115"/>
      <c r="C87" s="49" t="s">
        <v>70</v>
      </c>
      <c r="D87" s="50"/>
      <c r="E87" s="51"/>
      <c r="F87" s="52">
        <v>200</v>
      </c>
      <c r="G87" s="53" t="str">
        <f>IF(VLOOKUP(C87,Каталог!E:J,5,0)=0,"",VLOOKUP(C87,Каталог!E:J,5,0))</f>
        <v/>
      </c>
      <c r="H87" s="101">
        <f t="shared" si="1"/>
        <v>0</v>
      </c>
      <c r="I87" s="98" t="s">
        <v>690</v>
      </c>
    </row>
    <row r="88" spans="2:9" s="54" customFormat="1" ht="15.75" x14ac:dyDescent="0.25">
      <c r="B88" s="115"/>
      <c r="C88" s="49" t="s">
        <v>331</v>
      </c>
      <c r="D88" s="50"/>
      <c r="E88" s="51"/>
      <c r="F88" s="52">
        <v>200</v>
      </c>
      <c r="G88" s="53" t="str">
        <f>IF(VLOOKUP(C88,Каталог!E:J,5,0)=0,"",VLOOKUP(C88,Каталог!E:J,5,0))</f>
        <v/>
      </c>
      <c r="H88" s="101">
        <f t="shared" si="1"/>
        <v>0</v>
      </c>
      <c r="I88" s="98" t="s">
        <v>691</v>
      </c>
    </row>
    <row r="89" spans="2:9" s="54" customFormat="1" ht="15.75" x14ac:dyDescent="0.25">
      <c r="B89" s="115"/>
      <c r="C89" s="49" t="s">
        <v>72</v>
      </c>
      <c r="D89" s="50"/>
      <c r="E89" s="51"/>
      <c r="F89" s="52">
        <v>200</v>
      </c>
      <c r="G89" s="53" t="str">
        <f>IF(VLOOKUP(C89,Каталог!E:J,5,0)=0,"",VLOOKUP(C89,Каталог!E:J,5,0))</f>
        <v/>
      </c>
      <c r="H89" s="101">
        <f t="shared" si="1"/>
        <v>0</v>
      </c>
      <c r="I89" s="98" t="s">
        <v>692</v>
      </c>
    </row>
    <row r="90" spans="2:9" s="54" customFormat="1" ht="15.75" x14ac:dyDescent="0.25">
      <c r="B90" s="115"/>
      <c r="C90" s="49" t="s">
        <v>883</v>
      </c>
      <c r="D90" s="55" t="s">
        <v>51</v>
      </c>
      <c r="E90" s="51"/>
      <c r="F90" s="52">
        <v>200</v>
      </c>
      <c r="G90" s="53" t="str">
        <f>IF(VLOOKUP(C90,Каталог!E:J,5,0)=0,"",VLOOKUP(C90,Каталог!E:J,5,0))</f>
        <v/>
      </c>
      <c r="H90" s="101">
        <f t="shared" si="1"/>
        <v>0</v>
      </c>
      <c r="I90" s="98" t="s">
        <v>919</v>
      </c>
    </row>
    <row r="91" spans="2:9" s="54" customFormat="1" ht="15.75" x14ac:dyDescent="0.25">
      <c r="B91" s="115"/>
      <c r="C91" s="49" t="s">
        <v>379</v>
      </c>
      <c r="D91" s="50"/>
      <c r="E91" s="51"/>
      <c r="F91" s="52">
        <v>200</v>
      </c>
      <c r="G91" s="53" t="str">
        <f>IF(VLOOKUP(C91,Каталог!E:J,5,0)=0,"",VLOOKUP(C91,Каталог!E:J,5,0))</f>
        <v/>
      </c>
      <c r="H91" s="101">
        <f t="shared" si="1"/>
        <v>0</v>
      </c>
      <c r="I91" s="98" t="s">
        <v>693</v>
      </c>
    </row>
    <row r="92" spans="2:9" s="54" customFormat="1" ht="15.75" x14ac:dyDescent="0.25">
      <c r="B92" s="115"/>
      <c r="C92" s="49" t="s">
        <v>74</v>
      </c>
      <c r="D92" s="50"/>
      <c r="E92" s="51"/>
      <c r="F92" s="52">
        <v>200</v>
      </c>
      <c r="G92" s="53" t="str">
        <f>IF(VLOOKUP(C92,Каталог!E:J,5,0)=0,"",VLOOKUP(C92,Каталог!E:J,5,0))</f>
        <v/>
      </c>
      <c r="H92" s="101">
        <f t="shared" si="1"/>
        <v>0</v>
      </c>
      <c r="I92" s="98" t="s">
        <v>694</v>
      </c>
    </row>
    <row r="93" spans="2:9" s="54" customFormat="1" ht="15.75" x14ac:dyDescent="0.25">
      <c r="B93" s="115"/>
      <c r="C93" s="49" t="s">
        <v>378</v>
      </c>
      <c r="D93" s="50"/>
      <c r="E93" s="51"/>
      <c r="F93" s="52">
        <v>200</v>
      </c>
      <c r="G93" s="53" t="str">
        <f>IF(VLOOKUP(C93,Каталог!E:J,5,0)=0,"",VLOOKUP(C93,Каталог!E:J,5,0))</f>
        <v/>
      </c>
      <c r="H93" s="101">
        <f t="shared" si="1"/>
        <v>0</v>
      </c>
      <c r="I93" s="98" t="s">
        <v>695</v>
      </c>
    </row>
    <row r="94" spans="2:9" s="54" customFormat="1" ht="15.75" x14ac:dyDescent="0.25">
      <c r="B94" s="115"/>
      <c r="C94" s="49" t="s">
        <v>75</v>
      </c>
      <c r="D94" s="50"/>
      <c r="E94" s="51"/>
      <c r="F94" s="52">
        <v>200</v>
      </c>
      <c r="G94" s="53" t="str">
        <f>IF(VLOOKUP(C94,Каталог!E:J,5,0)=0,"",VLOOKUP(C94,Каталог!E:J,5,0))</f>
        <v/>
      </c>
      <c r="H94" s="101">
        <f t="shared" si="1"/>
        <v>0</v>
      </c>
      <c r="I94" s="98" t="s">
        <v>696</v>
      </c>
    </row>
    <row r="95" spans="2:9" s="54" customFormat="1" ht="15.75" x14ac:dyDescent="0.25">
      <c r="B95" s="115"/>
      <c r="C95" s="49" t="s">
        <v>77</v>
      </c>
      <c r="D95" s="50"/>
      <c r="E95" s="51"/>
      <c r="F95" s="52">
        <v>200</v>
      </c>
      <c r="G95" s="53" t="str">
        <f>IF(VLOOKUP(C95,Каталог!E:J,5,0)=0,"",VLOOKUP(C95,Каталог!E:J,5,0))</f>
        <v/>
      </c>
      <c r="H95" s="101">
        <f t="shared" si="1"/>
        <v>0</v>
      </c>
      <c r="I95" s="98" t="s">
        <v>697</v>
      </c>
    </row>
    <row r="96" spans="2:9" s="54" customFormat="1" ht="15.75" x14ac:dyDescent="0.25">
      <c r="B96" s="115"/>
      <c r="C96" s="49" t="s">
        <v>354</v>
      </c>
      <c r="D96" s="50"/>
      <c r="E96" s="51"/>
      <c r="F96" s="52">
        <v>200</v>
      </c>
      <c r="G96" s="53" t="str">
        <f>IF(VLOOKUP(C96,Каталог!E:J,5,0)=0,"",VLOOKUP(C96,Каталог!E:J,5,0))</f>
        <v/>
      </c>
      <c r="H96" s="101">
        <f t="shared" si="1"/>
        <v>0</v>
      </c>
      <c r="I96" s="98" t="s">
        <v>698</v>
      </c>
    </row>
    <row r="97" spans="2:9" s="54" customFormat="1" ht="15.75" x14ac:dyDescent="0.25">
      <c r="B97" s="115"/>
      <c r="C97" s="49" t="s">
        <v>78</v>
      </c>
      <c r="D97" s="50"/>
      <c r="E97" s="51"/>
      <c r="F97" s="52">
        <v>200</v>
      </c>
      <c r="G97" s="53" t="str">
        <f>IF(VLOOKUP(C97,Каталог!E:J,5,0)=0,"",VLOOKUP(C97,Каталог!E:J,5,0))</f>
        <v/>
      </c>
      <c r="H97" s="101">
        <f t="shared" si="1"/>
        <v>0</v>
      </c>
      <c r="I97" s="98" t="s">
        <v>699</v>
      </c>
    </row>
    <row r="98" spans="2:9" s="54" customFormat="1" ht="15.75" x14ac:dyDescent="0.25">
      <c r="B98" s="115"/>
      <c r="C98" s="49" t="s">
        <v>322</v>
      </c>
      <c r="D98" s="50"/>
      <c r="E98" s="51"/>
      <c r="F98" s="52">
        <v>200</v>
      </c>
      <c r="G98" s="53" t="str">
        <f>IF(VLOOKUP(C98,Каталог!E:J,5,0)=0,"",VLOOKUP(C98,Каталог!E:J,5,0))</f>
        <v/>
      </c>
      <c r="H98" s="101">
        <f t="shared" si="1"/>
        <v>0</v>
      </c>
      <c r="I98" s="98" t="s">
        <v>700</v>
      </c>
    </row>
    <row r="99" spans="2:9" s="54" customFormat="1" ht="15.75" x14ac:dyDescent="0.25">
      <c r="B99" s="115"/>
      <c r="C99" s="49" t="s">
        <v>79</v>
      </c>
      <c r="D99" s="50"/>
      <c r="E99" s="51"/>
      <c r="F99" s="52">
        <v>200</v>
      </c>
      <c r="G99" s="53" t="str">
        <f>IF(VLOOKUP(C99,Каталог!E:J,5,0)=0,"",VLOOKUP(C99,Каталог!E:J,5,0))</f>
        <v/>
      </c>
      <c r="H99" s="101">
        <f t="shared" si="1"/>
        <v>0</v>
      </c>
      <c r="I99" s="98" t="s">
        <v>701</v>
      </c>
    </row>
    <row r="100" spans="2:9" s="54" customFormat="1" ht="15.75" x14ac:dyDescent="0.25">
      <c r="B100" s="115"/>
      <c r="C100" s="49" t="s">
        <v>355</v>
      </c>
      <c r="D100" s="67" t="s">
        <v>51</v>
      </c>
      <c r="E100" s="51"/>
      <c r="F100" s="52">
        <v>200</v>
      </c>
      <c r="G100" s="53" t="str">
        <f>IF(VLOOKUP(C100,Каталог!E:J,5,0)=0,"",VLOOKUP(C100,Каталог!E:J,5,0))</f>
        <v/>
      </c>
      <c r="H100" s="101">
        <f t="shared" si="1"/>
        <v>0</v>
      </c>
      <c r="I100" s="98" t="s">
        <v>702</v>
      </c>
    </row>
    <row r="101" spans="2:9" s="54" customFormat="1" ht="15.75" x14ac:dyDescent="0.25">
      <c r="B101" s="115"/>
      <c r="C101" s="49" t="s">
        <v>324</v>
      </c>
      <c r="D101" s="50"/>
      <c r="E101" s="51"/>
      <c r="F101" s="52">
        <v>200</v>
      </c>
      <c r="G101" s="53" t="str">
        <f>IF(VLOOKUP(C101,Каталог!E:J,5,0)=0,"",VLOOKUP(C101,Каталог!E:J,5,0))</f>
        <v/>
      </c>
      <c r="H101" s="101">
        <f t="shared" si="1"/>
        <v>0</v>
      </c>
      <c r="I101" s="98" t="s">
        <v>703</v>
      </c>
    </row>
    <row r="102" spans="2:9" s="54" customFormat="1" ht="15.75" x14ac:dyDescent="0.25">
      <c r="B102" s="115"/>
      <c r="C102" s="49" t="s">
        <v>211</v>
      </c>
      <c r="D102" s="50"/>
      <c r="E102" s="51"/>
      <c r="F102" s="52">
        <v>200</v>
      </c>
      <c r="G102" s="53" t="str">
        <f>IF(VLOOKUP(C102,Каталог!E:J,5,0)=0,"",VLOOKUP(C102,Каталог!E:J,5,0))</f>
        <v/>
      </c>
      <c r="H102" s="101">
        <f t="shared" si="1"/>
        <v>0</v>
      </c>
      <c r="I102" s="98" t="s">
        <v>704</v>
      </c>
    </row>
    <row r="103" spans="2:9" s="54" customFormat="1" ht="15.75" x14ac:dyDescent="0.25">
      <c r="B103" s="115"/>
      <c r="C103" s="49" t="s">
        <v>603</v>
      </c>
      <c r="D103" s="67" t="s">
        <v>51</v>
      </c>
      <c r="E103" s="51"/>
      <c r="F103" s="52">
        <v>200</v>
      </c>
      <c r="G103" s="53" t="str">
        <f>IF(VLOOKUP(C103,Каталог!E:J,5,0)=0,"",VLOOKUP(C103,Каталог!E:J,5,0))</f>
        <v/>
      </c>
      <c r="H103" s="101">
        <f t="shared" si="1"/>
        <v>0</v>
      </c>
      <c r="I103" s="98" t="s">
        <v>705</v>
      </c>
    </row>
    <row r="104" spans="2:9" s="54" customFormat="1" ht="15.75" x14ac:dyDescent="0.25">
      <c r="B104" s="115"/>
      <c r="C104" s="49" t="s">
        <v>80</v>
      </c>
      <c r="D104" s="50"/>
      <c r="E104" s="51"/>
      <c r="F104" s="52">
        <v>200</v>
      </c>
      <c r="G104" s="53" t="str">
        <f>IF(VLOOKUP(C104,Каталог!E:J,5,0)=0,"",VLOOKUP(C104,Каталог!E:J,5,0))</f>
        <v/>
      </c>
      <c r="H104" s="101">
        <f t="shared" ref="H104:H146" si="2">IFERROR(G104*F104,0)</f>
        <v>0</v>
      </c>
      <c r="I104" s="98" t="s">
        <v>706</v>
      </c>
    </row>
    <row r="105" spans="2:9" s="54" customFormat="1" ht="15.75" x14ac:dyDescent="0.25">
      <c r="B105" s="115"/>
      <c r="C105" s="49" t="s">
        <v>83</v>
      </c>
      <c r="D105" s="50"/>
      <c r="E105" s="51"/>
      <c r="F105" s="52">
        <v>200</v>
      </c>
      <c r="G105" s="53" t="str">
        <f>IF(VLOOKUP(C105,Каталог!E:J,5,0)=0,"",VLOOKUP(C105,Каталог!E:J,5,0))</f>
        <v/>
      </c>
      <c r="H105" s="101">
        <f t="shared" si="2"/>
        <v>0</v>
      </c>
      <c r="I105" s="98" t="s">
        <v>707</v>
      </c>
    </row>
    <row r="106" spans="2:9" s="54" customFormat="1" ht="15.75" x14ac:dyDescent="0.25">
      <c r="B106" s="115"/>
      <c r="C106" s="49" t="s">
        <v>81</v>
      </c>
      <c r="D106" s="50"/>
      <c r="E106" s="51"/>
      <c r="F106" s="52">
        <v>200</v>
      </c>
      <c r="G106" s="53" t="str">
        <f>IF(VLOOKUP(C106,Каталог!E:J,5,0)=0,"",VLOOKUP(C106,Каталог!E:J,5,0))</f>
        <v/>
      </c>
      <c r="H106" s="101">
        <f t="shared" si="2"/>
        <v>0</v>
      </c>
      <c r="I106" s="98" t="s">
        <v>708</v>
      </c>
    </row>
    <row r="107" spans="2:9" s="54" customFormat="1" ht="15.75" x14ac:dyDescent="0.25">
      <c r="B107" s="115"/>
      <c r="C107" s="49" t="s">
        <v>621</v>
      </c>
      <c r="D107" s="50"/>
      <c r="E107" s="51"/>
      <c r="F107" s="52">
        <v>200</v>
      </c>
      <c r="G107" s="53" t="str">
        <f>IF(VLOOKUP(C107,Каталог!E:J,5,0)=0,"",VLOOKUP(C107,Каталог!E:J,5,0))</f>
        <v/>
      </c>
      <c r="H107" s="101">
        <f t="shared" si="2"/>
        <v>0</v>
      </c>
      <c r="I107" s="98" t="s">
        <v>709</v>
      </c>
    </row>
    <row r="108" spans="2:9" s="54" customFormat="1" ht="15.75" x14ac:dyDescent="0.25">
      <c r="B108" s="115"/>
      <c r="C108" s="49" t="s">
        <v>84</v>
      </c>
      <c r="D108" s="50"/>
      <c r="E108" s="51"/>
      <c r="F108" s="52">
        <v>200</v>
      </c>
      <c r="G108" s="53" t="str">
        <f>IF(VLOOKUP(C108,Каталог!E:J,5,0)=0,"",VLOOKUP(C108,Каталог!E:J,5,0))</f>
        <v/>
      </c>
      <c r="H108" s="101">
        <f t="shared" si="2"/>
        <v>0</v>
      </c>
      <c r="I108" s="98" t="s">
        <v>710</v>
      </c>
    </row>
    <row r="109" spans="2:9" s="54" customFormat="1" ht="15.75" x14ac:dyDescent="0.25">
      <c r="B109" s="115"/>
      <c r="C109" s="49" t="s">
        <v>85</v>
      </c>
      <c r="D109" s="50"/>
      <c r="E109" s="51"/>
      <c r="F109" s="52">
        <v>200</v>
      </c>
      <c r="G109" s="53" t="str">
        <f>IF(VLOOKUP(C109,Каталог!E:J,5,0)=0,"",VLOOKUP(C109,Каталог!E:J,5,0))</f>
        <v/>
      </c>
      <c r="H109" s="101">
        <f t="shared" si="2"/>
        <v>0</v>
      </c>
      <c r="I109" s="98" t="s">
        <v>711</v>
      </c>
    </row>
    <row r="110" spans="2:9" s="54" customFormat="1" ht="15.75" x14ac:dyDescent="0.25">
      <c r="B110" s="115"/>
      <c r="C110" s="49" t="s">
        <v>86</v>
      </c>
      <c r="D110" s="50"/>
      <c r="E110" s="51"/>
      <c r="F110" s="52">
        <v>200</v>
      </c>
      <c r="G110" s="53" t="str">
        <f>IF(VLOOKUP(C110,Каталог!E:J,5,0)=0,"",VLOOKUP(C110,Каталог!E:J,5,0))</f>
        <v/>
      </c>
      <c r="H110" s="101">
        <f t="shared" si="2"/>
        <v>0</v>
      </c>
      <c r="I110" s="98" t="s">
        <v>712</v>
      </c>
    </row>
    <row r="111" spans="2:9" s="54" customFormat="1" ht="15.75" x14ac:dyDescent="0.25">
      <c r="B111" s="115"/>
      <c r="C111" s="49" t="s">
        <v>87</v>
      </c>
      <c r="D111" s="50"/>
      <c r="E111" s="51"/>
      <c r="F111" s="52">
        <v>200</v>
      </c>
      <c r="G111" s="53" t="str">
        <f>IF(VLOOKUP(C111,Каталог!E:J,5,0)=0,"",VLOOKUP(C111,Каталог!E:J,5,0))</f>
        <v/>
      </c>
      <c r="H111" s="101">
        <f t="shared" si="2"/>
        <v>0</v>
      </c>
      <c r="I111" s="98" t="s">
        <v>713</v>
      </c>
    </row>
    <row r="112" spans="2:9" s="54" customFormat="1" ht="15.75" x14ac:dyDescent="0.25">
      <c r="B112" s="115"/>
      <c r="C112" s="49" t="s">
        <v>879</v>
      </c>
      <c r="D112" s="55" t="s">
        <v>51</v>
      </c>
      <c r="E112" s="51"/>
      <c r="F112" s="52">
        <v>200</v>
      </c>
      <c r="G112" s="53" t="str">
        <f>IF(VLOOKUP(C112,Каталог!E:J,5,0)=0,"",VLOOKUP(C112,Каталог!E:J,5,0))</f>
        <v/>
      </c>
      <c r="H112" s="101">
        <f t="shared" si="2"/>
        <v>0</v>
      </c>
      <c r="I112" s="98" t="s">
        <v>920</v>
      </c>
    </row>
    <row r="113" spans="2:9" s="54" customFormat="1" ht="15.75" x14ac:dyDescent="0.25">
      <c r="B113" s="115"/>
      <c r="C113" s="49" t="s">
        <v>88</v>
      </c>
      <c r="D113" s="50"/>
      <c r="E113" s="51"/>
      <c r="F113" s="52">
        <v>200</v>
      </c>
      <c r="G113" s="53" t="str">
        <f>IF(VLOOKUP(C113,Каталог!E:J,5,0)=0,"",VLOOKUP(C113,Каталог!E:J,5,0))</f>
        <v/>
      </c>
      <c r="H113" s="101">
        <f t="shared" si="2"/>
        <v>0</v>
      </c>
      <c r="I113" s="98" t="s">
        <v>714</v>
      </c>
    </row>
    <row r="114" spans="2:9" s="54" customFormat="1" ht="15.75" x14ac:dyDescent="0.25">
      <c r="B114" s="115"/>
      <c r="C114" s="49" t="s">
        <v>376</v>
      </c>
      <c r="D114" s="50"/>
      <c r="E114" s="51"/>
      <c r="F114" s="52">
        <v>200</v>
      </c>
      <c r="G114" s="53" t="str">
        <f>IF(VLOOKUP(C114,Каталог!E:J,5,0)=0,"",VLOOKUP(C114,Каталог!E:J,5,0))</f>
        <v/>
      </c>
      <c r="H114" s="101">
        <f t="shared" si="2"/>
        <v>0</v>
      </c>
      <c r="I114" s="98" t="s">
        <v>715</v>
      </c>
    </row>
    <row r="115" spans="2:9" s="54" customFormat="1" ht="15.75" x14ac:dyDescent="0.25">
      <c r="B115" s="115"/>
      <c r="C115" s="49" t="s">
        <v>540</v>
      </c>
      <c r="D115" s="55" t="s">
        <v>51</v>
      </c>
      <c r="E115" s="51"/>
      <c r="F115" s="52">
        <v>200</v>
      </c>
      <c r="G115" s="53" t="str">
        <f>IF(VLOOKUP(C115,Каталог!E:J,5,0)=0,"",VLOOKUP(C115,Каталог!E:J,5,0))</f>
        <v/>
      </c>
      <c r="H115" s="101">
        <f t="shared" si="2"/>
        <v>0</v>
      </c>
      <c r="I115" s="98" t="s">
        <v>716</v>
      </c>
    </row>
    <row r="116" spans="2:9" s="54" customFormat="1" ht="15.75" x14ac:dyDescent="0.25">
      <c r="B116" s="115"/>
      <c r="C116" s="49" t="s">
        <v>377</v>
      </c>
      <c r="D116" s="50"/>
      <c r="E116" s="51"/>
      <c r="F116" s="52">
        <v>200</v>
      </c>
      <c r="G116" s="53" t="str">
        <f>IF(VLOOKUP(C116,Каталог!E:J,5,0)=0,"",VLOOKUP(C116,Каталог!E:J,5,0))</f>
        <v/>
      </c>
      <c r="H116" s="101">
        <f t="shared" si="2"/>
        <v>0</v>
      </c>
      <c r="I116" s="98" t="s">
        <v>717</v>
      </c>
    </row>
    <row r="117" spans="2:9" s="54" customFormat="1" ht="16.5" thickBot="1" x14ac:dyDescent="0.3">
      <c r="B117" s="116"/>
      <c r="C117" s="89" t="s">
        <v>89</v>
      </c>
      <c r="D117" s="90"/>
      <c r="E117" s="91"/>
      <c r="F117" s="92">
        <v>200</v>
      </c>
      <c r="G117" s="93" t="str">
        <f>IF(VLOOKUP(C117,Каталог!E:J,5,0)=0,"",VLOOKUP(C117,Каталог!E:J,5,0))</f>
        <v/>
      </c>
      <c r="H117" s="102">
        <f t="shared" si="2"/>
        <v>0</v>
      </c>
      <c r="I117" s="99" t="s">
        <v>718</v>
      </c>
    </row>
    <row r="118" spans="2:9" s="54" customFormat="1" ht="15.75" x14ac:dyDescent="0.25">
      <c r="B118" s="117" t="s">
        <v>2</v>
      </c>
      <c r="C118" s="84" t="s">
        <v>229</v>
      </c>
      <c r="D118" s="85"/>
      <c r="E118" s="86"/>
      <c r="F118" s="87">
        <v>230</v>
      </c>
      <c r="G118" s="88" t="str">
        <f>IF(VLOOKUP(C118,Каталог!E:J,5,0)=0,"",VLOOKUP(C118,Каталог!E:J,5,0))</f>
        <v/>
      </c>
      <c r="H118" s="100">
        <f t="shared" si="2"/>
        <v>0</v>
      </c>
      <c r="I118" s="97" t="s">
        <v>719</v>
      </c>
    </row>
    <row r="119" spans="2:9" s="54" customFormat="1" ht="15.75" x14ac:dyDescent="0.25">
      <c r="B119" s="118"/>
      <c r="C119" s="49" t="s">
        <v>92</v>
      </c>
      <c r="D119" s="50"/>
      <c r="E119" s="51"/>
      <c r="F119" s="52">
        <v>230</v>
      </c>
      <c r="G119" s="53" t="str">
        <f>IF(VLOOKUP(C119,Каталог!E:J,5,0)=0,"",VLOOKUP(C119,Каталог!E:J,5,0))</f>
        <v/>
      </c>
      <c r="H119" s="101">
        <f t="shared" si="2"/>
        <v>0</v>
      </c>
      <c r="I119" s="98" t="s">
        <v>720</v>
      </c>
    </row>
    <row r="120" spans="2:9" s="54" customFormat="1" ht="15.75" x14ac:dyDescent="0.25">
      <c r="B120" s="118"/>
      <c r="C120" s="49" t="s">
        <v>94</v>
      </c>
      <c r="D120" s="50"/>
      <c r="E120" s="51"/>
      <c r="F120" s="52">
        <v>230</v>
      </c>
      <c r="G120" s="53" t="str">
        <f>IF(VLOOKUP(C120,Каталог!E:J,5,0)=0,"",VLOOKUP(C120,Каталог!E:J,5,0))</f>
        <v/>
      </c>
      <c r="H120" s="101">
        <f t="shared" si="2"/>
        <v>0</v>
      </c>
      <c r="I120" s="98" t="s">
        <v>721</v>
      </c>
    </row>
    <row r="121" spans="2:9" s="54" customFormat="1" ht="15.75" x14ac:dyDescent="0.25">
      <c r="B121" s="118"/>
      <c r="C121" s="49" t="s">
        <v>214</v>
      </c>
      <c r="D121" s="50"/>
      <c r="E121" s="51"/>
      <c r="F121" s="52">
        <v>230</v>
      </c>
      <c r="G121" s="53" t="str">
        <f>IF(VLOOKUP(C121,Каталог!E:J,5,0)=0,"",VLOOKUP(C121,Каталог!E:J,5,0))</f>
        <v/>
      </c>
      <c r="H121" s="101">
        <f t="shared" si="2"/>
        <v>0</v>
      </c>
      <c r="I121" s="98" t="s">
        <v>722</v>
      </c>
    </row>
    <row r="122" spans="2:9" s="54" customFormat="1" ht="15.75" x14ac:dyDescent="0.25">
      <c r="B122" s="118"/>
      <c r="C122" s="49" t="s">
        <v>902</v>
      </c>
      <c r="D122" s="55" t="s">
        <v>51</v>
      </c>
      <c r="E122" s="51"/>
      <c r="F122" s="52">
        <v>230</v>
      </c>
      <c r="G122" s="53" t="str">
        <f>IF(VLOOKUP(C122,Каталог!E:J,5,0)=0,"",VLOOKUP(C122,Каталог!E:J,5,0))</f>
        <v/>
      </c>
      <c r="H122" s="101">
        <f t="shared" si="2"/>
        <v>0</v>
      </c>
      <c r="I122" s="98" t="s">
        <v>921</v>
      </c>
    </row>
    <row r="123" spans="2:9" s="54" customFormat="1" ht="15.75" x14ac:dyDescent="0.25">
      <c r="B123" s="118"/>
      <c r="C123" s="49" t="s">
        <v>334</v>
      </c>
      <c r="D123" s="50"/>
      <c r="E123" s="51"/>
      <c r="F123" s="52">
        <v>230</v>
      </c>
      <c r="G123" s="53" t="str">
        <f>IF(VLOOKUP(C123,Каталог!E:J,5,0)=0,"",VLOOKUP(C123,Каталог!E:J,5,0))</f>
        <v/>
      </c>
      <c r="H123" s="101">
        <f t="shared" si="2"/>
        <v>0</v>
      </c>
      <c r="I123" s="98" t="s">
        <v>723</v>
      </c>
    </row>
    <row r="124" spans="2:9" s="54" customFormat="1" ht="15.75" x14ac:dyDescent="0.25">
      <c r="B124" s="118"/>
      <c r="C124" s="49" t="s">
        <v>537</v>
      </c>
      <c r="D124" s="55" t="s">
        <v>51</v>
      </c>
      <c r="E124" s="51"/>
      <c r="F124" s="52">
        <v>230</v>
      </c>
      <c r="G124" s="53" t="str">
        <f>IF(VLOOKUP(C124,Каталог!E:J,5,0)=0,"",VLOOKUP(C124,Каталог!E:J,5,0))</f>
        <v/>
      </c>
      <c r="H124" s="101">
        <f t="shared" si="2"/>
        <v>0</v>
      </c>
      <c r="I124" s="98" t="s">
        <v>724</v>
      </c>
    </row>
    <row r="125" spans="2:9" s="54" customFormat="1" ht="15.75" x14ac:dyDescent="0.25">
      <c r="B125" s="118"/>
      <c r="C125" s="49" t="s">
        <v>325</v>
      </c>
      <c r="D125" s="50"/>
      <c r="E125" s="51"/>
      <c r="F125" s="52">
        <v>230</v>
      </c>
      <c r="G125" s="53" t="str">
        <f>IF(VLOOKUP(C125,Каталог!E:J,5,0)=0,"",VLOOKUP(C125,Каталог!E:J,5,0))</f>
        <v/>
      </c>
      <c r="H125" s="101">
        <f t="shared" si="2"/>
        <v>0</v>
      </c>
      <c r="I125" s="98" t="s">
        <v>725</v>
      </c>
    </row>
    <row r="126" spans="2:9" s="54" customFormat="1" ht="15.75" x14ac:dyDescent="0.25">
      <c r="B126" s="118"/>
      <c r="C126" s="49" t="s">
        <v>98</v>
      </c>
      <c r="D126" s="50"/>
      <c r="E126" s="51"/>
      <c r="F126" s="52">
        <v>230</v>
      </c>
      <c r="G126" s="53" t="str">
        <f>IF(VLOOKUP(C126,Каталог!E:J,5,0)=0,"",VLOOKUP(C126,Каталог!E:J,5,0))</f>
        <v/>
      </c>
      <c r="H126" s="101">
        <f t="shared" si="2"/>
        <v>0</v>
      </c>
      <c r="I126" s="98" t="s">
        <v>726</v>
      </c>
    </row>
    <row r="127" spans="2:9" s="54" customFormat="1" ht="15.75" x14ac:dyDescent="0.25">
      <c r="B127" s="118"/>
      <c r="C127" s="49" t="s">
        <v>571</v>
      </c>
      <c r="D127" s="50"/>
      <c r="E127" s="51"/>
      <c r="F127" s="52">
        <v>230</v>
      </c>
      <c r="G127" s="53" t="str">
        <f>IF(VLOOKUP(C127,Каталог!E:J,5,0)=0,"",VLOOKUP(C127,Каталог!E:J,5,0))</f>
        <v/>
      </c>
      <c r="H127" s="101">
        <f t="shared" si="2"/>
        <v>0</v>
      </c>
      <c r="I127" s="98" t="s">
        <v>727</v>
      </c>
    </row>
    <row r="128" spans="2:9" s="54" customFormat="1" ht="15.75" x14ac:dyDescent="0.25">
      <c r="B128" s="118"/>
      <c r="C128" s="49" t="s">
        <v>99</v>
      </c>
      <c r="D128" s="50"/>
      <c r="E128" s="51"/>
      <c r="F128" s="52">
        <v>230</v>
      </c>
      <c r="G128" s="53" t="str">
        <f>IF(VLOOKUP(C128,Каталог!E:J,5,0)=0,"",VLOOKUP(C128,Каталог!E:J,5,0))</f>
        <v/>
      </c>
      <c r="H128" s="101">
        <f t="shared" si="2"/>
        <v>0</v>
      </c>
      <c r="I128" s="98" t="s">
        <v>728</v>
      </c>
    </row>
    <row r="129" spans="2:9" s="54" customFormat="1" ht="15.75" x14ac:dyDescent="0.25">
      <c r="B129" s="118"/>
      <c r="C129" s="49" t="s">
        <v>101</v>
      </c>
      <c r="D129" s="50"/>
      <c r="E129" s="51"/>
      <c r="F129" s="52">
        <v>230</v>
      </c>
      <c r="G129" s="53" t="str">
        <f>IF(VLOOKUP(C129,Каталог!E:J,5,0)=0,"",VLOOKUP(C129,Каталог!E:J,5,0))</f>
        <v/>
      </c>
      <c r="H129" s="101">
        <f t="shared" si="2"/>
        <v>0</v>
      </c>
      <c r="I129" s="98" t="s">
        <v>729</v>
      </c>
    </row>
    <row r="130" spans="2:9" s="54" customFormat="1" ht="15.75" x14ac:dyDescent="0.25">
      <c r="B130" s="118"/>
      <c r="C130" s="49" t="s">
        <v>103</v>
      </c>
      <c r="D130" s="50"/>
      <c r="E130" s="51"/>
      <c r="F130" s="52">
        <v>230</v>
      </c>
      <c r="G130" s="53" t="str">
        <f>IF(VLOOKUP(C130,Каталог!E:J,5,0)=0,"",VLOOKUP(C130,Каталог!E:J,5,0))</f>
        <v/>
      </c>
      <c r="H130" s="101">
        <f t="shared" si="2"/>
        <v>0</v>
      </c>
      <c r="I130" s="98" t="s">
        <v>730</v>
      </c>
    </row>
    <row r="131" spans="2:9" s="54" customFormat="1" ht="15.75" x14ac:dyDescent="0.25">
      <c r="B131" s="118"/>
      <c r="C131" s="49" t="s">
        <v>575</v>
      </c>
      <c r="D131" s="67" t="s">
        <v>51</v>
      </c>
      <c r="E131" s="51"/>
      <c r="F131" s="52">
        <v>230</v>
      </c>
      <c r="G131" s="53" t="str">
        <f>IF(VLOOKUP(C131,Каталог!E:J,5,0)=0,"",VLOOKUP(C131,Каталог!E:J,5,0))</f>
        <v/>
      </c>
      <c r="H131" s="101">
        <f t="shared" si="2"/>
        <v>0</v>
      </c>
      <c r="I131" s="98" t="s">
        <v>731</v>
      </c>
    </row>
    <row r="132" spans="2:9" s="54" customFormat="1" ht="15.75" x14ac:dyDescent="0.25">
      <c r="B132" s="118"/>
      <c r="C132" s="49" t="s">
        <v>106</v>
      </c>
      <c r="D132" s="50"/>
      <c r="E132" s="51"/>
      <c r="F132" s="52">
        <v>230</v>
      </c>
      <c r="G132" s="53" t="str">
        <f>IF(VLOOKUP(C132,Каталог!E:J,5,0)=0,"",VLOOKUP(C132,Каталог!E:J,5,0))</f>
        <v/>
      </c>
      <c r="H132" s="101">
        <f t="shared" si="2"/>
        <v>0</v>
      </c>
      <c r="I132" s="98" t="s">
        <v>732</v>
      </c>
    </row>
    <row r="133" spans="2:9" s="54" customFormat="1" ht="15.75" x14ac:dyDescent="0.25">
      <c r="B133" s="118"/>
      <c r="C133" s="49" t="s">
        <v>108</v>
      </c>
      <c r="D133" s="50"/>
      <c r="E133" s="51"/>
      <c r="F133" s="52">
        <v>230</v>
      </c>
      <c r="G133" s="53" t="str">
        <f>IF(VLOOKUP(C133,Каталог!E:J,5,0)=0,"",VLOOKUP(C133,Каталог!E:J,5,0))</f>
        <v/>
      </c>
      <c r="H133" s="101">
        <f t="shared" si="2"/>
        <v>0</v>
      </c>
      <c r="I133" s="98" t="s">
        <v>733</v>
      </c>
    </row>
    <row r="134" spans="2:9" s="54" customFormat="1" ht="15.75" x14ac:dyDescent="0.25">
      <c r="B134" s="118"/>
      <c r="C134" s="49" t="s">
        <v>897</v>
      </c>
      <c r="D134" s="67" t="s">
        <v>51</v>
      </c>
      <c r="E134" s="51"/>
      <c r="F134" s="52">
        <v>230</v>
      </c>
      <c r="G134" s="53" t="str">
        <f>IF(VLOOKUP(C134,Каталог!E:J,5,0)=0,"",VLOOKUP(C134,Каталог!E:J,5,0))</f>
        <v/>
      </c>
      <c r="H134" s="101">
        <f t="shared" si="2"/>
        <v>0</v>
      </c>
      <c r="I134" s="98" t="s">
        <v>922</v>
      </c>
    </row>
    <row r="135" spans="2:9" s="54" customFormat="1" ht="15.75" x14ac:dyDescent="0.25">
      <c r="B135" s="118"/>
      <c r="C135" s="49" t="s">
        <v>109</v>
      </c>
      <c r="D135" s="50"/>
      <c r="E135" s="51"/>
      <c r="F135" s="52">
        <v>230</v>
      </c>
      <c r="G135" s="53" t="str">
        <f>IF(VLOOKUP(C135,Каталог!E:J,5,0)=0,"",VLOOKUP(C135,Каталог!E:J,5,0))</f>
        <v/>
      </c>
      <c r="H135" s="101">
        <f t="shared" si="2"/>
        <v>0</v>
      </c>
      <c r="I135" s="98" t="s">
        <v>734</v>
      </c>
    </row>
    <row r="136" spans="2:9" s="54" customFormat="1" ht="15.75" x14ac:dyDescent="0.25">
      <c r="B136" s="118"/>
      <c r="C136" s="49" t="s">
        <v>862</v>
      </c>
      <c r="D136" s="67" t="s">
        <v>51</v>
      </c>
      <c r="E136" s="51"/>
      <c r="F136" s="52">
        <v>230</v>
      </c>
      <c r="G136" s="53" t="str">
        <f>IF(VLOOKUP(C136,Каталог!E:J,5,0)=0,"",VLOOKUP(C136,Каталог!E:J,5,0))</f>
        <v/>
      </c>
      <c r="H136" s="101">
        <f t="shared" si="2"/>
        <v>0</v>
      </c>
      <c r="I136" s="98" t="s">
        <v>923</v>
      </c>
    </row>
    <row r="137" spans="2:9" s="54" customFormat="1" ht="15.75" x14ac:dyDescent="0.25">
      <c r="B137" s="118"/>
      <c r="C137" s="49" t="s">
        <v>588</v>
      </c>
      <c r="D137" s="67" t="s">
        <v>51</v>
      </c>
      <c r="E137" s="51"/>
      <c r="F137" s="52">
        <v>230</v>
      </c>
      <c r="G137" s="53" t="str">
        <f>IF(VLOOKUP(C137,Каталог!E:J,5,0)=0,"",VLOOKUP(C137,Каталог!E:J,5,0))</f>
        <v/>
      </c>
      <c r="H137" s="101">
        <f t="shared" si="2"/>
        <v>0</v>
      </c>
      <c r="I137" s="98" t="s">
        <v>735</v>
      </c>
    </row>
    <row r="138" spans="2:9" s="54" customFormat="1" ht="15.75" x14ac:dyDescent="0.25">
      <c r="B138" s="118"/>
      <c r="C138" s="49" t="s">
        <v>110</v>
      </c>
      <c r="D138" s="50"/>
      <c r="E138" s="51"/>
      <c r="F138" s="52">
        <v>230</v>
      </c>
      <c r="G138" s="53" t="str">
        <f>IF(VLOOKUP(C138,Каталог!E:J,5,0)=0,"",VLOOKUP(C138,Каталог!E:J,5,0))</f>
        <v/>
      </c>
      <c r="H138" s="101">
        <f t="shared" si="2"/>
        <v>0</v>
      </c>
      <c r="I138" s="98" t="s">
        <v>736</v>
      </c>
    </row>
    <row r="139" spans="2:9" s="54" customFormat="1" ht="15.75" x14ac:dyDescent="0.25">
      <c r="B139" s="118"/>
      <c r="C139" s="49" t="s">
        <v>872</v>
      </c>
      <c r="D139" s="50"/>
      <c r="E139" s="51"/>
      <c r="F139" s="52">
        <v>230</v>
      </c>
      <c r="G139" s="53" t="str">
        <f>IF(VLOOKUP(C139,Каталог!E:J,5,0)=0,"",VLOOKUP(C139,Каталог!E:J,5,0))</f>
        <v/>
      </c>
      <c r="H139" s="101">
        <f t="shared" si="2"/>
        <v>0</v>
      </c>
      <c r="I139" s="98" t="s">
        <v>924</v>
      </c>
    </row>
    <row r="140" spans="2:9" s="54" customFormat="1" ht="15.75" x14ac:dyDescent="0.25">
      <c r="B140" s="118"/>
      <c r="C140" s="49" t="s">
        <v>864</v>
      </c>
      <c r="D140" s="67" t="s">
        <v>51</v>
      </c>
      <c r="E140" s="51"/>
      <c r="F140" s="52">
        <v>230</v>
      </c>
      <c r="G140" s="53" t="str">
        <f>IF(VLOOKUP(C140,Каталог!E:J,5,0)=0,"",VLOOKUP(C140,Каталог!E:J,5,0))</f>
        <v/>
      </c>
      <c r="H140" s="101">
        <f t="shared" si="2"/>
        <v>0</v>
      </c>
      <c r="I140" s="98" t="s">
        <v>925</v>
      </c>
    </row>
    <row r="141" spans="2:9" ht="15.75" x14ac:dyDescent="0.25">
      <c r="B141" s="118"/>
      <c r="C141" s="49" t="s">
        <v>112</v>
      </c>
      <c r="D141" s="50"/>
      <c r="E141" s="51"/>
      <c r="F141" s="52">
        <v>230</v>
      </c>
      <c r="G141" s="53" t="str">
        <f>IF(VLOOKUP(C141,Каталог!E:J,5,0)=0,"",VLOOKUP(C141,Каталог!E:J,5,0))</f>
        <v/>
      </c>
      <c r="H141" s="101">
        <f t="shared" si="2"/>
        <v>0</v>
      </c>
      <c r="I141" s="98" t="s">
        <v>737</v>
      </c>
    </row>
    <row r="142" spans="2:9" ht="15.75" x14ac:dyDescent="0.25">
      <c r="B142" s="118"/>
      <c r="C142" s="49" t="s">
        <v>339</v>
      </c>
      <c r="D142" s="50"/>
      <c r="E142" s="51"/>
      <c r="F142" s="52">
        <v>230</v>
      </c>
      <c r="G142" s="53" t="str">
        <f>IF(VLOOKUP(C142,Каталог!E:J,5,0)=0,"",VLOOKUP(C142,Каталог!E:J,5,0))</f>
        <v/>
      </c>
      <c r="H142" s="101">
        <f t="shared" si="2"/>
        <v>0</v>
      </c>
      <c r="I142" s="98" t="s">
        <v>738</v>
      </c>
    </row>
    <row r="143" spans="2:9" ht="15.75" x14ac:dyDescent="0.25">
      <c r="B143" s="118"/>
      <c r="C143" s="49" t="s">
        <v>327</v>
      </c>
      <c r="D143" s="50"/>
      <c r="E143" s="51"/>
      <c r="F143" s="52">
        <v>230</v>
      </c>
      <c r="G143" s="53" t="str">
        <f>IF(VLOOKUP(C143,Каталог!E:J,5,0)=0,"",VLOOKUP(C143,Каталог!E:J,5,0))</f>
        <v/>
      </c>
      <c r="H143" s="101">
        <f t="shared" si="2"/>
        <v>0</v>
      </c>
      <c r="I143" s="98" t="s">
        <v>739</v>
      </c>
    </row>
    <row r="144" spans="2:9" ht="15.75" x14ac:dyDescent="0.25">
      <c r="B144" s="118"/>
      <c r="C144" s="49" t="s">
        <v>113</v>
      </c>
      <c r="D144" s="50"/>
      <c r="E144" s="51"/>
      <c r="F144" s="52">
        <v>230</v>
      </c>
      <c r="G144" s="53" t="str">
        <f>IF(VLOOKUP(C144,Каталог!E:J,5,0)=0,"",VLOOKUP(C144,Каталог!E:J,5,0))</f>
        <v/>
      </c>
      <c r="H144" s="101">
        <f t="shared" si="2"/>
        <v>0</v>
      </c>
      <c r="I144" s="98" t="s">
        <v>740</v>
      </c>
    </row>
    <row r="145" spans="2:9" ht="15.75" x14ac:dyDescent="0.25">
      <c r="B145" s="118"/>
      <c r="C145" s="49" t="s">
        <v>114</v>
      </c>
      <c r="D145" s="50"/>
      <c r="E145" s="51"/>
      <c r="F145" s="52">
        <v>230</v>
      </c>
      <c r="G145" s="53" t="str">
        <f>IF(VLOOKUP(C145,Каталог!E:J,5,0)=0,"",VLOOKUP(C145,Каталог!E:J,5,0))</f>
        <v/>
      </c>
      <c r="H145" s="101">
        <f t="shared" si="2"/>
        <v>0</v>
      </c>
      <c r="I145" s="98" t="s">
        <v>741</v>
      </c>
    </row>
    <row r="146" spans="2:9" ht="15.75" x14ac:dyDescent="0.25">
      <c r="B146" s="118"/>
      <c r="C146" s="49" t="s">
        <v>392</v>
      </c>
      <c r="D146" s="55" t="s">
        <v>51</v>
      </c>
      <c r="E146" s="51"/>
      <c r="F146" s="52">
        <v>230</v>
      </c>
      <c r="G146" s="53" t="str">
        <f>IF(VLOOKUP(C146,Каталог!E:J,5,0)=0,"",VLOOKUP(C146,Каталог!E:J,5,0))</f>
        <v/>
      </c>
      <c r="H146" s="101">
        <f t="shared" si="2"/>
        <v>0</v>
      </c>
      <c r="I146" s="98" t="s">
        <v>742</v>
      </c>
    </row>
    <row r="147" spans="2:9" ht="15.75" x14ac:dyDescent="0.25">
      <c r="B147" s="118"/>
      <c r="C147" s="49" t="s">
        <v>115</v>
      </c>
      <c r="D147" s="50"/>
      <c r="E147" s="51"/>
      <c r="F147" s="52">
        <v>230</v>
      </c>
      <c r="G147" s="53" t="str">
        <f>IF(VLOOKUP(C147,Каталог!E:J,5,0)=0,"",VLOOKUP(C147,Каталог!E:J,5,0))</f>
        <v/>
      </c>
      <c r="H147" s="101">
        <f t="shared" ref="H147:H196" si="3">IFERROR(G147*F147,0)</f>
        <v>0</v>
      </c>
      <c r="I147" s="98" t="s">
        <v>743</v>
      </c>
    </row>
    <row r="148" spans="2:9" s="54" customFormat="1" ht="15.75" x14ac:dyDescent="0.25">
      <c r="B148" s="118"/>
      <c r="C148" s="49" t="s">
        <v>117</v>
      </c>
      <c r="D148" s="50"/>
      <c r="E148" s="51"/>
      <c r="F148" s="52">
        <v>230</v>
      </c>
      <c r="G148" s="53" t="str">
        <f>IF(VLOOKUP(C148,Каталог!E:J,5,0)=0,"",VLOOKUP(C148,Каталог!E:J,5,0))</f>
        <v/>
      </c>
      <c r="H148" s="101">
        <f t="shared" si="3"/>
        <v>0</v>
      </c>
      <c r="I148" s="98" t="s">
        <v>744</v>
      </c>
    </row>
    <row r="149" spans="2:9" ht="15.75" x14ac:dyDescent="0.25">
      <c r="B149" s="118"/>
      <c r="C149" s="49" t="s">
        <v>605</v>
      </c>
      <c r="D149" s="67" t="s">
        <v>51</v>
      </c>
      <c r="E149" s="51"/>
      <c r="F149" s="52">
        <v>230</v>
      </c>
      <c r="G149" s="53" t="str">
        <f>IF(VLOOKUP(C149,Каталог!E:J,5,0)=0,"",VLOOKUP(C149,Каталог!E:J,5,0))</f>
        <v/>
      </c>
      <c r="H149" s="101">
        <f t="shared" si="3"/>
        <v>0</v>
      </c>
      <c r="I149" s="98" t="s">
        <v>745</v>
      </c>
    </row>
    <row r="150" spans="2:9" ht="15.75" x14ac:dyDescent="0.25">
      <c r="B150" s="118"/>
      <c r="C150" s="49" t="s">
        <v>118</v>
      </c>
      <c r="D150" s="50"/>
      <c r="E150" s="51"/>
      <c r="F150" s="52">
        <v>230</v>
      </c>
      <c r="G150" s="53" t="str">
        <f>IF(VLOOKUP(C150,Каталог!E:J,5,0)=0,"",VLOOKUP(C150,Каталог!E:J,5,0))</f>
        <v/>
      </c>
      <c r="H150" s="101">
        <f t="shared" si="3"/>
        <v>0</v>
      </c>
      <c r="I150" s="98" t="s">
        <v>746</v>
      </c>
    </row>
    <row r="151" spans="2:9" ht="15.75" x14ac:dyDescent="0.25">
      <c r="B151" s="118"/>
      <c r="C151" s="49" t="s">
        <v>119</v>
      </c>
      <c r="D151" s="50"/>
      <c r="E151" s="51"/>
      <c r="F151" s="52">
        <v>230</v>
      </c>
      <c r="G151" s="53" t="str">
        <f>IF(VLOOKUP(C151,Каталог!E:J,5,0)=0,"",VLOOKUP(C151,Каталог!E:J,5,0))</f>
        <v/>
      </c>
      <c r="H151" s="101">
        <f t="shared" si="3"/>
        <v>0</v>
      </c>
      <c r="I151" s="98" t="s">
        <v>747</v>
      </c>
    </row>
    <row r="152" spans="2:9" ht="15.75" x14ac:dyDescent="0.25">
      <c r="B152" s="118"/>
      <c r="C152" s="49" t="s">
        <v>345</v>
      </c>
      <c r="D152" s="50"/>
      <c r="E152" s="51"/>
      <c r="F152" s="52">
        <v>230</v>
      </c>
      <c r="G152" s="53" t="str">
        <f>IF(VLOOKUP(C152,Каталог!E:J,5,0)=0,"",VLOOKUP(C152,Каталог!E:J,5,0))</f>
        <v/>
      </c>
      <c r="H152" s="101">
        <f t="shared" si="3"/>
        <v>0</v>
      </c>
      <c r="I152" s="98" t="s">
        <v>748</v>
      </c>
    </row>
    <row r="153" spans="2:9" ht="15.75" x14ac:dyDescent="0.25">
      <c r="B153" s="118"/>
      <c r="C153" s="49" t="s">
        <v>340</v>
      </c>
      <c r="D153" s="50"/>
      <c r="E153" s="51"/>
      <c r="F153" s="52">
        <v>230</v>
      </c>
      <c r="G153" s="53" t="str">
        <f>IF(VLOOKUP(C153,Каталог!E:J,5,0)=0,"",VLOOKUP(C153,Каталог!E:J,5,0))</f>
        <v/>
      </c>
      <c r="H153" s="101">
        <f t="shared" si="3"/>
        <v>0</v>
      </c>
      <c r="I153" s="98" t="s">
        <v>749</v>
      </c>
    </row>
    <row r="154" spans="2:9" ht="15.75" x14ac:dyDescent="0.25">
      <c r="B154" s="118"/>
      <c r="C154" s="49" t="s">
        <v>356</v>
      </c>
      <c r="D154" s="50"/>
      <c r="E154" s="51"/>
      <c r="F154" s="52">
        <v>230</v>
      </c>
      <c r="G154" s="53" t="str">
        <f>IF(VLOOKUP(C154,Каталог!E:J,5,0)=0,"",VLOOKUP(C154,Каталог!E:J,5,0))</f>
        <v/>
      </c>
      <c r="H154" s="101">
        <f t="shared" si="3"/>
        <v>0</v>
      </c>
      <c r="I154" s="98" t="s">
        <v>750</v>
      </c>
    </row>
    <row r="155" spans="2:9" ht="15.75" x14ac:dyDescent="0.25">
      <c r="B155" s="118"/>
      <c r="C155" s="49" t="s">
        <v>121</v>
      </c>
      <c r="D155" s="50"/>
      <c r="E155" s="51"/>
      <c r="F155" s="52">
        <v>230</v>
      </c>
      <c r="G155" s="53" t="str">
        <f>IF(VLOOKUP(C155,Каталог!E:J,5,0)=0,"",VLOOKUP(C155,Каталог!E:J,5,0))</f>
        <v/>
      </c>
      <c r="H155" s="101">
        <f t="shared" si="3"/>
        <v>0</v>
      </c>
      <c r="I155" s="98" t="s">
        <v>751</v>
      </c>
    </row>
    <row r="156" spans="2:9" ht="15.75" x14ac:dyDescent="0.25">
      <c r="B156" s="118"/>
      <c r="C156" s="49" t="s">
        <v>122</v>
      </c>
      <c r="D156" s="50"/>
      <c r="E156" s="51"/>
      <c r="F156" s="52">
        <v>230</v>
      </c>
      <c r="G156" s="53" t="str">
        <f>IF(VLOOKUP(C156,Каталог!E:J,5,0)=0,"",VLOOKUP(C156,Каталог!E:J,5,0))</f>
        <v/>
      </c>
      <c r="H156" s="101">
        <f t="shared" si="3"/>
        <v>0</v>
      </c>
      <c r="I156" s="98" t="s">
        <v>752</v>
      </c>
    </row>
    <row r="157" spans="2:9" ht="15.75" x14ac:dyDescent="0.25">
      <c r="B157" s="118"/>
      <c r="C157" s="49" t="s">
        <v>341</v>
      </c>
      <c r="D157" s="50"/>
      <c r="E157" s="51"/>
      <c r="F157" s="52">
        <v>230</v>
      </c>
      <c r="G157" s="53" t="str">
        <f>IF(VLOOKUP(C157,Каталог!E:J,5,0)=0,"",VLOOKUP(C157,Каталог!E:J,5,0))</f>
        <v/>
      </c>
      <c r="H157" s="101">
        <f t="shared" si="3"/>
        <v>0</v>
      </c>
      <c r="I157" s="98" t="s">
        <v>753</v>
      </c>
    </row>
    <row r="158" spans="2:9" ht="15.75" x14ac:dyDescent="0.25">
      <c r="B158" s="118"/>
      <c r="C158" s="49" t="s">
        <v>124</v>
      </c>
      <c r="D158" s="50"/>
      <c r="E158" s="51"/>
      <c r="F158" s="52">
        <v>230</v>
      </c>
      <c r="G158" s="53" t="str">
        <f>IF(VLOOKUP(C158,Каталог!E:J,5,0)=0,"",VLOOKUP(C158,Каталог!E:J,5,0))</f>
        <v/>
      </c>
      <c r="H158" s="101">
        <f t="shared" si="3"/>
        <v>0</v>
      </c>
      <c r="I158" s="98" t="s">
        <v>754</v>
      </c>
    </row>
    <row r="159" spans="2:9" ht="15.75" x14ac:dyDescent="0.25">
      <c r="B159" s="118"/>
      <c r="C159" s="49" t="s">
        <v>861</v>
      </c>
      <c r="D159" s="55" t="s">
        <v>51</v>
      </c>
      <c r="E159" s="51"/>
      <c r="F159" s="52">
        <v>230</v>
      </c>
      <c r="G159" s="53" t="str">
        <f>IF(VLOOKUP(C159,Каталог!E:J,5,0)=0,"",VLOOKUP(C159,Каталог!E:J,5,0))</f>
        <v/>
      </c>
      <c r="H159" s="101">
        <f t="shared" si="3"/>
        <v>0</v>
      </c>
      <c r="I159" s="98" t="s">
        <v>926</v>
      </c>
    </row>
    <row r="160" spans="2:9" ht="15.75" x14ac:dyDescent="0.25">
      <c r="B160" s="118"/>
      <c r="C160" s="49" t="s">
        <v>126</v>
      </c>
      <c r="D160" s="50"/>
      <c r="E160" s="51"/>
      <c r="F160" s="52">
        <v>230</v>
      </c>
      <c r="G160" s="53" t="str">
        <f>IF(VLOOKUP(C160,Каталог!E:J,5,0)=0,"",VLOOKUP(C160,Каталог!E:J,5,0))</f>
        <v/>
      </c>
      <c r="H160" s="101">
        <f t="shared" si="3"/>
        <v>0</v>
      </c>
      <c r="I160" s="98" t="s">
        <v>755</v>
      </c>
    </row>
    <row r="161" spans="2:9" ht="15.75" x14ac:dyDescent="0.25">
      <c r="B161" s="118"/>
      <c r="C161" s="49" t="s">
        <v>128</v>
      </c>
      <c r="D161" s="50"/>
      <c r="E161" s="51"/>
      <c r="F161" s="52">
        <v>230</v>
      </c>
      <c r="G161" s="53" t="str">
        <f>IF(VLOOKUP(C161,Каталог!E:J,5,0)=0,"",VLOOKUP(C161,Каталог!E:J,5,0))</f>
        <v/>
      </c>
      <c r="H161" s="101">
        <f t="shared" si="3"/>
        <v>0</v>
      </c>
      <c r="I161" s="98" t="s">
        <v>756</v>
      </c>
    </row>
    <row r="162" spans="2:9" ht="15.75" x14ac:dyDescent="0.25">
      <c r="B162" s="118"/>
      <c r="C162" s="49" t="s">
        <v>357</v>
      </c>
      <c r="D162" s="50"/>
      <c r="E162" s="51"/>
      <c r="F162" s="52">
        <v>230</v>
      </c>
      <c r="G162" s="53" t="str">
        <f>IF(VLOOKUP(C162,Каталог!E:J,5,0)=0,"",VLOOKUP(C162,Каталог!E:J,5,0))</f>
        <v/>
      </c>
      <c r="H162" s="101">
        <f t="shared" si="3"/>
        <v>0</v>
      </c>
      <c r="I162" s="98" t="s">
        <v>757</v>
      </c>
    </row>
    <row r="163" spans="2:9" ht="16.5" thickBot="1" x14ac:dyDescent="0.3">
      <c r="B163" s="119"/>
      <c r="C163" s="89" t="s">
        <v>610</v>
      </c>
      <c r="D163" s="94" t="s">
        <v>51</v>
      </c>
      <c r="E163" s="91"/>
      <c r="F163" s="92">
        <v>230</v>
      </c>
      <c r="G163" s="93" t="str">
        <f>IF(VLOOKUP(C163,Каталог!E:J,5,0)=0,"",VLOOKUP(C163,Каталог!E:J,5,0))</f>
        <v/>
      </c>
      <c r="H163" s="102">
        <f t="shared" si="3"/>
        <v>0</v>
      </c>
      <c r="I163" s="99" t="s">
        <v>758</v>
      </c>
    </row>
    <row r="164" spans="2:9" ht="15.75" x14ac:dyDescent="0.25">
      <c r="B164" s="114" t="s">
        <v>6</v>
      </c>
      <c r="C164" s="84" t="s">
        <v>228</v>
      </c>
      <c r="D164" s="85"/>
      <c r="E164" s="86"/>
      <c r="F164" s="87">
        <v>230</v>
      </c>
      <c r="G164" s="88" t="str">
        <f>IF(VLOOKUP(C164,Каталог!E:J,5,0)=0,"",VLOOKUP(C164,Каталог!E:J,5,0))</f>
        <v/>
      </c>
      <c r="H164" s="100">
        <f t="shared" si="3"/>
        <v>0</v>
      </c>
      <c r="I164" s="97" t="s">
        <v>790</v>
      </c>
    </row>
    <row r="165" spans="2:9" ht="15.75" x14ac:dyDescent="0.25">
      <c r="B165" s="115"/>
      <c r="C165" s="49" t="s">
        <v>375</v>
      </c>
      <c r="D165" s="50"/>
      <c r="E165" s="51"/>
      <c r="F165" s="52">
        <v>230</v>
      </c>
      <c r="G165" s="53" t="str">
        <f>IF(VLOOKUP(C165,Каталог!E:J,5,0)=0,"",VLOOKUP(C165,Каталог!E:J,5,0))</f>
        <v/>
      </c>
      <c r="H165" s="101">
        <f t="shared" si="3"/>
        <v>0</v>
      </c>
      <c r="I165" s="98" t="s">
        <v>791</v>
      </c>
    </row>
    <row r="166" spans="2:9" ht="15.75" x14ac:dyDescent="0.25">
      <c r="B166" s="115"/>
      <c r="C166" s="49" t="s">
        <v>167</v>
      </c>
      <c r="D166" s="50"/>
      <c r="E166" s="51"/>
      <c r="F166" s="52">
        <v>230</v>
      </c>
      <c r="G166" s="53" t="str">
        <f>IF(VLOOKUP(C166,Каталог!E:J,5,0)=0,"",VLOOKUP(C166,Каталог!E:J,5,0))</f>
        <v/>
      </c>
      <c r="H166" s="101">
        <f t="shared" si="3"/>
        <v>0</v>
      </c>
      <c r="I166" s="98" t="s">
        <v>792</v>
      </c>
    </row>
    <row r="167" spans="2:9" ht="15.75" x14ac:dyDescent="0.25">
      <c r="B167" s="115"/>
      <c r="C167" s="49" t="s">
        <v>527</v>
      </c>
      <c r="D167" s="55" t="s">
        <v>51</v>
      </c>
      <c r="E167" s="51"/>
      <c r="F167" s="52">
        <v>230</v>
      </c>
      <c r="G167" s="53" t="str">
        <f>IF(VLOOKUP(C167,Каталог!E:J,5,0)=0,"",VLOOKUP(C167,Каталог!E:J,5,0))</f>
        <v/>
      </c>
      <c r="H167" s="101">
        <f t="shared" si="3"/>
        <v>0</v>
      </c>
      <c r="I167" s="98" t="s">
        <v>793</v>
      </c>
    </row>
    <row r="168" spans="2:9" ht="15.75" x14ac:dyDescent="0.25">
      <c r="B168" s="115"/>
      <c r="C168" s="49" t="s">
        <v>169</v>
      </c>
      <c r="D168" s="50"/>
      <c r="E168" s="51"/>
      <c r="F168" s="52">
        <v>230</v>
      </c>
      <c r="G168" s="53" t="str">
        <f>IF(VLOOKUP(C168,Каталог!E:J,5,0)=0,"",VLOOKUP(C168,Каталог!E:J,5,0))</f>
        <v/>
      </c>
      <c r="H168" s="101">
        <f t="shared" si="3"/>
        <v>0</v>
      </c>
      <c r="I168" s="98" t="s">
        <v>794</v>
      </c>
    </row>
    <row r="169" spans="2:9" ht="15.75" x14ac:dyDescent="0.25">
      <c r="B169" s="115"/>
      <c r="C169" s="49" t="s">
        <v>171</v>
      </c>
      <c r="D169" s="50"/>
      <c r="E169" s="51"/>
      <c r="F169" s="52">
        <v>230</v>
      </c>
      <c r="G169" s="53" t="str">
        <f>IF(VLOOKUP(C169,Каталог!E:J,5,0)=0,"",VLOOKUP(C169,Каталог!E:J,5,0))</f>
        <v/>
      </c>
      <c r="H169" s="101">
        <f t="shared" si="3"/>
        <v>0</v>
      </c>
      <c r="I169" s="98" t="s">
        <v>795</v>
      </c>
    </row>
    <row r="170" spans="2:9" ht="15.75" x14ac:dyDescent="0.25">
      <c r="B170" s="115"/>
      <c r="C170" s="49" t="s">
        <v>172</v>
      </c>
      <c r="D170" s="50"/>
      <c r="E170" s="51"/>
      <c r="F170" s="52">
        <v>230</v>
      </c>
      <c r="G170" s="53" t="str">
        <f>IF(VLOOKUP(C170,Каталог!E:J,5,0)=0,"",VLOOKUP(C170,Каталог!E:J,5,0))</f>
        <v/>
      </c>
      <c r="H170" s="101">
        <f t="shared" si="3"/>
        <v>0</v>
      </c>
      <c r="I170" s="98" t="s">
        <v>796</v>
      </c>
    </row>
    <row r="171" spans="2:9" ht="15.75" x14ac:dyDescent="0.25">
      <c r="B171" s="115"/>
      <c r="C171" s="49" t="s">
        <v>174</v>
      </c>
      <c r="D171" s="50"/>
      <c r="E171" s="51"/>
      <c r="F171" s="52">
        <v>230</v>
      </c>
      <c r="G171" s="53" t="str">
        <f>IF(VLOOKUP(C171,Каталог!E:J,5,0)=0,"",VLOOKUP(C171,Каталог!E:J,5,0))</f>
        <v/>
      </c>
      <c r="H171" s="101">
        <f t="shared" si="3"/>
        <v>0</v>
      </c>
      <c r="I171" s="98" t="s">
        <v>797</v>
      </c>
    </row>
    <row r="172" spans="2:9" ht="15.75" x14ac:dyDescent="0.25">
      <c r="B172" s="115"/>
      <c r="C172" s="49" t="s">
        <v>175</v>
      </c>
      <c r="D172" s="50"/>
      <c r="E172" s="51"/>
      <c r="F172" s="52">
        <v>230</v>
      </c>
      <c r="G172" s="53" t="str">
        <f>IF(VLOOKUP(C172,Каталог!E:J,5,0)=0,"",VLOOKUP(C172,Каталог!E:J,5,0))</f>
        <v/>
      </c>
      <c r="H172" s="101">
        <f t="shared" si="3"/>
        <v>0</v>
      </c>
      <c r="I172" s="98" t="s">
        <v>798</v>
      </c>
    </row>
    <row r="173" spans="2:9" ht="15.75" x14ac:dyDescent="0.25">
      <c r="B173" s="115"/>
      <c r="C173" s="49" t="s">
        <v>176</v>
      </c>
      <c r="D173" s="50"/>
      <c r="E173" s="51"/>
      <c r="F173" s="52">
        <v>230</v>
      </c>
      <c r="G173" s="53" t="str">
        <f>IF(VLOOKUP(C173,Каталог!E:J,5,0)=0,"",VLOOKUP(C173,Каталог!E:J,5,0))</f>
        <v/>
      </c>
      <c r="H173" s="101">
        <f t="shared" si="3"/>
        <v>0</v>
      </c>
      <c r="I173" s="98" t="s">
        <v>799</v>
      </c>
    </row>
    <row r="174" spans="2:9" ht="15.75" x14ac:dyDescent="0.25">
      <c r="B174" s="115"/>
      <c r="C174" s="49" t="s">
        <v>484</v>
      </c>
      <c r="D174" s="55" t="s">
        <v>51</v>
      </c>
      <c r="E174" s="51"/>
      <c r="F174" s="52">
        <v>230</v>
      </c>
      <c r="G174" s="53" t="str">
        <f>IF(VLOOKUP(C174,Каталог!E:J,5,0)=0,"",VLOOKUP(C174,Каталог!E:J,5,0))</f>
        <v/>
      </c>
      <c r="H174" s="101">
        <f t="shared" si="3"/>
        <v>0</v>
      </c>
      <c r="I174" s="98" t="s">
        <v>800</v>
      </c>
    </row>
    <row r="175" spans="2:9" ht="15.75" x14ac:dyDescent="0.25">
      <c r="B175" s="115"/>
      <c r="C175" s="49" t="s">
        <v>177</v>
      </c>
      <c r="D175" s="50"/>
      <c r="E175" s="51"/>
      <c r="F175" s="52">
        <v>230</v>
      </c>
      <c r="G175" s="53" t="str">
        <f>IF(VLOOKUP(C175,Каталог!E:J,5,0)=0,"",VLOOKUP(C175,Каталог!E:J,5,0))</f>
        <v/>
      </c>
      <c r="H175" s="101">
        <f t="shared" si="3"/>
        <v>0</v>
      </c>
      <c r="I175" s="98" t="s">
        <v>801</v>
      </c>
    </row>
    <row r="176" spans="2:9" ht="15.75" x14ac:dyDescent="0.25">
      <c r="B176" s="115"/>
      <c r="C176" s="49" t="s">
        <v>493</v>
      </c>
      <c r="D176" s="55" t="s">
        <v>51</v>
      </c>
      <c r="E176" s="51"/>
      <c r="F176" s="52">
        <v>230</v>
      </c>
      <c r="G176" s="53" t="str">
        <f>IF(VLOOKUP(C176,Каталог!E:J,5,0)=0,"",VLOOKUP(C176,Каталог!E:J,5,0))</f>
        <v/>
      </c>
      <c r="H176" s="101">
        <f t="shared" si="3"/>
        <v>0</v>
      </c>
      <c r="I176" s="98" t="s">
        <v>802</v>
      </c>
    </row>
    <row r="177" spans="2:9" ht="15.75" x14ac:dyDescent="0.25">
      <c r="B177" s="115"/>
      <c r="C177" s="49" t="s">
        <v>178</v>
      </c>
      <c r="D177" s="50"/>
      <c r="E177" s="51"/>
      <c r="F177" s="52">
        <v>230</v>
      </c>
      <c r="G177" s="53" t="str">
        <f>IF(VLOOKUP(C177,Каталог!E:J,5,0)=0,"",VLOOKUP(C177,Каталог!E:J,5,0))</f>
        <v/>
      </c>
      <c r="H177" s="101">
        <f t="shared" si="3"/>
        <v>0</v>
      </c>
      <c r="I177" s="98" t="s">
        <v>803</v>
      </c>
    </row>
    <row r="178" spans="2:9" ht="15.75" x14ac:dyDescent="0.25">
      <c r="B178" s="115"/>
      <c r="C178" s="49" t="s">
        <v>179</v>
      </c>
      <c r="D178" s="50"/>
      <c r="E178" s="51"/>
      <c r="F178" s="52">
        <v>230</v>
      </c>
      <c r="G178" s="53" t="str">
        <f>IF(VLOOKUP(C178,Каталог!E:J,5,0)=0,"",VLOOKUP(C178,Каталог!E:J,5,0))</f>
        <v/>
      </c>
      <c r="H178" s="101">
        <f t="shared" si="3"/>
        <v>0</v>
      </c>
      <c r="I178" s="98" t="s">
        <v>804</v>
      </c>
    </row>
    <row r="179" spans="2:9" customFormat="1" ht="15.75" x14ac:dyDescent="0.25">
      <c r="B179" s="115"/>
      <c r="C179" s="49" t="s">
        <v>181</v>
      </c>
      <c r="D179" s="50"/>
      <c r="E179" s="51"/>
      <c r="F179" s="52">
        <v>230</v>
      </c>
      <c r="G179" s="53" t="str">
        <f>IF(VLOOKUP(C179,Каталог!E:J,5,0)=0,"",VLOOKUP(C179,Каталог!E:J,5,0))</f>
        <v/>
      </c>
      <c r="H179" s="101">
        <f t="shared" si="3"/>
        <v>0</v>
      </c>
      <c r="I179" s="98" t="s">
        <v>805</v>
      </c>
    </row>
    <row r="180" spans="2:9" customFormat="1" ht="15.75" x14ac:dyDescent="0.25">
      <c r="B180" s="115"/>
      <c r="C180" s="49" t="s">
        <v>491</v>
      </c>
      <c r="D180" s="55" t="s">
        <v>51</v>
      </c>
      <c r="E180" s="51"/>
      <c r="F180" s="52">
        <v>230</v>
      </c>
      <c r="G180" s="53" t="str">
        <f>IF(VLOOKUP(C180,Каталог!E:J,5,0)=0,"",VLOOKUP(C180,Каталог!E:J,5,0))</f>
        <v/>
      </c>
      <c r="H180" s="101">
        <f t="shared" si="3"/>
        <v>0</v>
      </c>
      <c r="I180" s="98" t="s">
        <v>806</v>
      </c>
    </row>
    <row r="181" spans="2:9" customFormat="1" ht="15.75" x14ac:dyDescent="0.25">
      <c r="B181" s="115"/>
      <c r="C181" s="49" t="s">
        <v>607</v>
      </c>
      <c r="D181" s="55" t="s">
        <v>51</v>
      </c>
      <c r="E181" s="51"/>
      <c r="F181" s="52">
        <v>230</v>
      </c>
      <c r="G181" s="53" t="str">
        <f>IF(VLOOKUP(C181,Каталог!E:J,5,0)=0,"",VLOOKUP(C181,Каталог!E:J,5,0))</f>
        <v/>
      </c>
      <c r="H181" s="101">
        <f t="shared" si="3"/>
        <v>0</v>
      </c>
      <c r="I181" s="98" t="s">
        <v>807</v>
      </c>
    </row>
    <row r="182" spans="2:9" customFormat="1" ht="15.75" x14ac:dyDescent="0.25">
      <c r="B182" s="115"/>
      <c r="C182" s="49" t="s">
        <v>182</v>
      </c>
      <c r="D182" s="50"/>
      <c r="E182" s="51"/>
      <c r="F182" s="52">
        <v>230</v>
      </c>
      <c r="G182" s="53" t="str">
        <f>IF(VLOOKUP(C182,Каталог!E:J,5,0)=0,"",VLOOKUP(C182,Каталог!E:J,5,0))</f>
        <v/>
      </c>
      <c r="H182" s="101">
        <f t="shared" si="3"/>
        <v>0</v>
      </c>
      <c r="I182" s="98" t="s">
        <v>808</v>
      </c>
    </row>
    <row r="183" spans="2:9" customFormat="1" ht="16.5" thickBot="1" x14ac:dyDescent="0.3">
      <c r="B183" s="116"/>
      <c r="C183" s="89" t="s">
        <v>487</v>
      </c>
      <c r="D183" s="95" t="s">
        <v>51</v>
      </c>
      <c r="E183" s="91"/>
      <c r="F183" s="92">
        <v>230</v>
      </c>
      <c r="G183" s="93" t="str">
        <f>IF(VLOOKUP(C183,Каталог!E:J,5,0)=0,"",VLOOKUP(C183,Каталог!E:J,5,0))</f>
        <v/>
      </c>
      <c r="H183" s="102">
        <f t="shared" si="3"/>
        <v>0</v>
      </c>
      <c r="I183" s="99" t="s">
        <v>809</v>
      </c>
    </row>
    <row r="184" spans="2:9" customFormat="1" ht="15.75" customHeight="1" x14ac:dyDescent="0.25">
      <c r="B184" s="117" t="s">
        <v>7</v>
      </c>
      <c r="C184" s="84" t="s">
        <v>552</v>
      </c>
      <c r="D184" s="96" t="s">
        <v>51</v>
      </c>
      <c r="E184" s="86"/>
      <c r="F184" s="87">
        <v>230</v>
      </c>
      <c r="G184" s="88" t="str">
        <f>IF(VLOOKUP(C184,Каталог!E:J,5,0)=0,"",VLOOKUP(C184,Каталог!E:J,5,0))</f>
        <v/>
      </c>
      <c r="H184" s="100">
        <f t="shared" si="3"/>
        <v>0</v>
      </c>
      <c r="I184" s="97" t="s">
        <v>810</v>
      </c>
    </row>
    <row r="185" spans="2:9" customFormat="1" ht="15.75" x14ac:dyDescent="0.25">
      <c r="B185" s="118"/>
      <c r="C185" s="49" t="s">
        <v>227</v>
      </c>
      <c r="D185" s="50"/>
      <c r="E185" s="51"/>
      <c r="F185" s="52">
        <v>230</v>
      </c>
      <c r="G185" s="53" t="str">
        <f>IF(VLOOKUP(C185,Каталог!E:J,5,0)=0,"",VLOOKUP(C185,Каталог!E:J,5,0))</f>
        <v/>
      </c>
      <c r="H185" s="101">
        <f t="shared" si="3"/>
        <v>0</v>
      </c>
      <c r="I185" s="98" t="s">
        <v>811</v>
      </c>
    </row>
    <row r="186" spans="2:9" customFormat="1" ht="15.75" x14ac:dyDescent="0.25">
      <c r="B186" s="118"/>
      <c r="C186" s="49" t="s">
        <v>894</v>
      </c>
      <c r="D186" s="55" t="s">
        <v>51</v>
      </c>
      <c r="E186" s="51"/>
      <c r="F186" s="52">
        <v>230</v>
      </c>
      <c r="G186" s="53" t="str">
        <f>IF(VLOOKUP(C186,Каталог!E:J,5,0)=0,"",VLOOKUP(C186,Каталог!E:J,5,0))</f>
        <v/>
      </c>
      <c r="H186" s="101">
        <f t="shared" si="3"/>
        <v>0</v>
      </c>
      <c r="I186" s="98" t="s">
        <v>927</v>
      </c>
    </row>
    <row r="187" spans="2:9" customFormat="1" ht="15.75" x14ac:dyDescent="0.25">
      <c r="B187" s="118"/>
      <c r="C187" s="49" t="s">
        <v>183</v>
      </c>
      <c r="D187" s="50"/>
      <c r="E187" s="51"/>
      <c r="F187" s="52">
        <v>230</v>
      </c>
      <c r="G187" s="53" t="str">
        <f>IF(VLOOKUP(C187,Каталог!E:J,5,0)=0,"",VLOOKUP(C187,Каталог!E:J,5,0))</f>
        <v/>
      </c>
      <c r="H187" s="101">
        <f t="shared" si="3"/>
        <v>0</v>
      </c>
      <c r="I187" s="98" t="s">
        <v>812</v>
      </c>
    </row>
    <row r="188" spans="2:9" customFormat="1" ht="15.75" x14ac:dyDescent="0.25">
      <c r="B188" s="118"/>
      <c r="C188" s="49" t="s">
        <v>185</v>
      </c>
      <c r="D188" s="50"/>
      <c r="E188" s="51"/>
      <c r="F188" s="52">
        <v>230</v>
      </c>
      <c r="G188" s="53" t="str">
        <f>IF(VLOOKUP(C188,Каталог!E:J,5,0)=0,"",VLOOKUP(C188,Каталог!E:J,5,0))</f>
        <v/>
      </c>
      <c r="H188" s="101">
        <f t="shared" si="3"/>
        <v>0</v>
      </c>
      <c r="I188" s="98" t="s">
        <v>813</v>
      </c>
    </row>
    <row r="189" spans="2:9" customFormat="1" ht="15.75" x14ac:dyDescent="0.25">
      <c r="B189" s="118"/>
      <c r="C189" s="49" t="s">
        <v>583</v>
      </c>
      <c r="D189" s="55" t="s">
        <v>51</v>
      </c>
      <c r="E189" s="51"/>
      <c r="F189" s="52">
        <v>230</v>
      </c>
      <c r="G189" s="53" t="str">
        <f>IF(VLOOKUP(C189,Каталог!E:J,5,0)=0,"",VLOOKUP(C189,Каталог!E:J,5,0))</f>
        <v/>
      </c>
      <c r="H189" s="101">
        <f t="shared" si="3"/>
        <v>0</v>
      </c>
      <c r="I189" s="98" t="s">
        <v>814</v>
      </c>
    </row>
    <row r="190" spans="2:9" customFormat="1" ht="15.75" x14ac:dyDescent="0.25">
      <c r="B190" s="118"/>
      <c r="C190" s="49" t="s">
        <v>615</v>
      </c>
      <c r="D190" s="50"/>
      <c r="E190" s="51"/>
      <c r="F190" s="52">
        <v>230</v>
      </c>
      <c r="G190" s="53" t="str">
        <f>IF(VLOOKUP(C190,Каталог!E:J,5,0)=0,"",VLOOKUP(C190,Каталог!E:J,5,0))</f>
        <v/>
      </c>
      <c r="H190" s="101">
        <f t="shared" si="3"/>
        <v>0</v>
      </c>
      <c r="I190" s="98" t="s">
        <v>815</v>
      </c>
    </row>
    <row r="191" spans="2:9" customFormat="1" ht="15.75" x14ac:dyDescent="0.25">
      <c r="B191" s="118"/>
      <c r="C191" s="49" t="s">
        <v>188</v>
      </c>
      <c r="D191" s="50"/>
      <c r="E191" s="51"/>
      <c r="F191" s="52">
        <v>230</v>
      </c>
      <c r="G191" s="53" t="str">
        <f>IF(VLOOKUP(C191,Каталог!E:J,5,0)=0,"",VLOOKUP(C191,Каталог!E:J,5,0))</f>
        <v/>
      </c>
      <c r="H191" s="101">
        <f t="shared" si="3"/>
        <v>0</v>
      </c>
      <c r="I191" s="98" t="s">
        <v>816</v>
      </c>
    </row>
    <row r="192" spans="2:9" customFormat="1" ht="15.75" x14ac:dyDescent="0.25">
      <c r="B192" s="118"/>
      <c r="C192" s="49" t="s">
        <v>590</v>
      </c>
      <c r="D192" s="50"/>
      <c r="E192" s="51"/>
      <c r="F192" s="52">
        <v>230</v>
      </c>
      <c r="G192" s="53" t="str">
        <f>IF(VLOOKUP(C192,Каталог!E:J,5,0)=0,"",VLOOKUP(C192,Каталог!E:J,5,0))</f>
        <v/>
      </c>
      <c r="H192" s="101">
        <f t="shared" si="3"/>
        <v>0</v>
      </c>
      <c r="I192" s="98" t="s">
        <v>817</v>
      </c>
    </row>
    <row r="193" spans="2:9" ht="15.75" x14ac:dyDescent="0.25">
      <c r="B193" s="118"/>
      <c r="C193" s="49" t="s">
        <v>190</v>
      </c>
      <c r="D193" s="50"/>
      <c r="E193" s="51"/>
      <c r="F193" s="52">
        <v>230</v>
      </c>
      <c r="G193" s="53" t="str">
        <f>IF(VLOOKUP(C193,Каталог!E:J,5,0)=0,"",VLOOKUP(C193,Каталог!E:J,5,0))</f>
        <v/>
      </c>
      <c r="H193" s="101">
        <f t="shared" si="3"/>
        <v>0</v>
      </c>
      <c r="I193" s="98" t="s">
        <v>818</v>
      </c>
    </row>
    <row r="194" spans="2:9" ht="15.75" x14ac:dyDescent="0.25">
      <c r="B194" s="118"/>
      <c r="C194" s="49" t="s">
        <v>223</v>
      </c>
      <c r="D194" s="50"/>
      <c r="E194" s="51"/>
      <c r="F194" s="52">
        <v>230</v>
      </c>
      <c r="G194" s="53" t="str">
        <f>IF(VLOOKUP(C194,Каталог!E:J,5,0)=0,"",VLOOKUP(C194,Каталог!E:J,5,0))</f>
        <v/>
      </c>
      <c r="H194" s="101">
        <f t="shared" si="3"/>
        <v>0</v>
      </c>
      <c r="I194" s="98" t="s">
        <v>783</v>
      </c>
    </row>
    <row r="195" spans="2:9" ht="15.75" x14ac:dyDescent="0.25">
      <c r="B195" s="118"/>
      <c r="C195" s="49" t="s">
        <v>160</v>
      </c>
      <c r="D195" s="50"/>
      <c r="E195" s="51"/>
      <c r="F195" s="52">
        <v>230</v>
      </c>
      <c r="G195" s="53" t="str">
        <f>IF(VLOOKUP(C195,Каталог!E:J,5,0)=0,"",VLOOKUP(C195,Каталог!E:J,5,0))</f>
        <v/>
      </c>
      <c r="H195" s="101">
        <f t="shared" si="3"/>
        <v>0</v>
      </c>
      <c r="I195" s="98" t="s">
        <v>784</v>
      </c>
    </row>
    <row r="196" spans="2:9" ht="15.75" x14ac:dyDescent="0.25">
      <c r="B196" s="118"/>
      <c r="C196" s="49" t="s">
        <v>866</v>
      </c>
      <c r="D196" s="55" t="s">
        <v>51</v>
      </c>
      <c r="E196" s="51"/>
      <c r="F196" s="52">
        <v>230</v>
      </c>
      <c r="G196" s="53" t="str">
        <f>IF(VLOOKUP(C196,Каталог!E:J,5,0)=0,"",VLOOKUP(C196,Каталог!E:J,5,0))</f>
        <v/>
      </c>
      <c r="H196" s="101">
        <f t="shared" si="3"/>
        <v>0</v>
      </c>
      <c r="I196" s="98" t="s">
        <v>928</v>
      </c>
    </row>
    <row r="197" spans="2:9" ht="15.75" x14ac:dyDescent="0.25">
      <c r="B197" s="118"/>
      <c r="C197" s="49" t="s">
        <v>162</v>
      </c>
      <c r="D197" s="50"/>
      <c r="E197" s="51"/>
      <c r="F197" s="52">
        <v>230</v>
      </c>
      <c r="G197" s="53" t="str">
        <f>IF(VLOOKUP(C197,Каталог!E:J,5,0)=0,"",VLOOKUP(C197,Каталог!E:J,5,0))</f>
        <v/>
      </c>
      <c r="H197" s="101">
        <f t="shared" ref="H197:H235" si="4">IFERROR(G197*F197,0)</f>
        <v>0</v>
      </c>
      <c r="I197" s="98" t="s">
        <v>785</v>
      </c>
    </row>
    <row r="198" spans="2:9" ht="15.75" x14ac:dyDescent="0.25">
      <c r="B198" s="118"/>
      <c r="C198" s="49" t="s">
        <v>549</v>
      </c>
      <c r="D198" s="50"/>
      <c r="E198" s="51"/>
      <c r="F198" s="52">
        <v>230</v>
      </c>
      <c r="G198" s="53" t="str">
        <f>IF(VLOOKUP(C198,Каталог!E:J,5,0)=0,"",VLOOKUP(C198,Каталог!E:J,5,0))</f>
        <v/>
      </c>
      <c r="H198" s="101">
        <f t="shared" si="4"/>
        <v>0</v>
      </c>
      <c r="I198" s="98" t="s">
        <v>786</v>
      </c>
    </row>
    <row r="199" spans="2:9" ht="15.75" x14ac:dyDescent="0.25">
      <c r="B199" s="118"/>
      <c r="C199" s="49" t="s">
        <v>163</v>
      </c>
      <c r="D199" s="50"/>
      <c r="E199" s="51"/>
      <c r="F199" s="52">
        <v>230</v>
      </c>
      <c r="G199" s="53" t="str">
        <f>IF(VLOOKUP(C199,Каталог!E:J,5,0)=0,"",VLOOKUP(C199,Каталог!E:J,5,0))</f>
        <v/>
      </c>
      <c r="H199" s="101">
        <f t="shared" si="4"/>
        <v>0</v>
      </c>
      <c r="I199" s="98" t="s">
        <v>787</v>
      </c>
    </row>
    <row r="200" spans="2:9" ht="15.75" x14ac:dyDescent="0.25">
      <c r="B200" s="118"/>
      <c r="C200" s="49" t="s">
        <v>165</v>
      </c>
      <c r="D200" s="50"/>
      <c r="E200" s="51"/>
      <c r="F200" s="52">
        <v>230</v>
      </c>
      <c r="G200" s="53" t="str">
        <f>IF(VLOOKUP(C200,Каталог!E:J,5,0)=0,"",VLOOKUP(C200,Каталог!E:J,5,0))</f>
        <v/>
      </c>
      <c r="H200" s="101">
        <f t="shared" si="4"/>
        <v>0</v>
      </c>
      <c r="I200" s="98" t="s">
        <v>788</v>
      </c>
    </row>
    <row r="201" spans="2:9" ht="15.75" x14ac:dyDescent="0.25">
      <c r="B201" s="118"/>
      <c r="C201" s="49" t="s">
        <v>166</v>
      </c>
      <c r="D201" s="50"/>
      <c r="E201" s="51"/>
      <c r="F201" s="52">
        <v>230</v>
      </c>
      <c r="G201" s="53" t="str">
        <f>IF(VLOOKUP(C201,Каталог!E:J,5,0)=0,"",VLOOKUP(C201,Каталог!E:J,5,0))</f>
        <v/>
      </c>
      <c r="H201" s="101">
        <f t="shared" si="4"/>
        <v>0</v>
      </c>
      <c r="I201" s="98" t="s">
        <v>789</v>
      </c>
    </row>
    <row r="202" spans="2:9" ht="15.75" x14ac:dyDescent="0.25">
      <c r="B202" s="118"/>
      <c r="C202" s="49" t="s">
        <v>152</v>
      </c>
      <c r="D202" s="50"/>
      <c r="E202" s="51"/>
      <c r="F202" s="52">
        <v>230</v>
      </c>
      <c r="G202" s="53" t="str">
        <f>IF(VLOOKUP(C202,Каталог!E:J,5,0)=0,"",VLOOKUP(C202,Каталог!E:J,5,0))</f>
        <v/>
      </c>
      <c r="H202" s="101">
        <f t="shared" si="4"/>
        <v>0</v>
      </c>
      <c r="I202" s="98" t="s">
        <v>776</v>
      </c>
    </row>
    <row r="203" spans="2:9" ht="15.75" x14ac:dyDescent="0.25">
      <c r="B203" s="118"/>
      <c r="C203" s="49" t="s">
        <v>153</v>
      </c>
      <c r="D203" s="50"/>
      <c r="E203" s="51"/>
      <c r="F203" s="52">
        <v>230</v>
      </c>
      <c r="G203" s="53" t="str">
        <f>IF(VLOOKUP(C203,Каталог!E:J,5,0)=0,"",VLOOKUP(C203,Каталог!E:J,5,0))</f>
        <v/>
      </c>
      <c r="H203" s="101">
        <f t="shared" si="4"/>
        <v>0</v>
      </c>
      <c r="I203" s="98" t="s">
        <v>777</v>
      </c>
    </row>
    <row r="204" spans="2:9" ht="15.75" x14ac:dyDescent="0.25">
      <c r="B204" s="118"/>
      <c r="C204" s="49" t="s">
        <v>154</v>
      </c>
      <c r="D204" s="50"/>
      <c r="E204" s="51"/>
      <c r="F204" s="52">
        <v>230</v>
      </c>
      <c r="G204" s="53" t="str">
        <f>IF(VLOOKUP(C204,Каталог!E:J,5,0)=0,"",VLOOKUP(C204,Каталог!E:J,5,0))</f>
        <v/>
      </c>
      <c r="H204" s="101">
        <f t="shared" si="4"/>
        <v>0</v>
      </c>
      <c r="I204" s="98" t="s">
        <v>778</v>
      </c>
    </row>
    <row r="205" spans="2:9" ht="15.75" x14ac:dyDescent="0.25">
      <c r="B205" s="118"/>
      <c r="C205" s="49" t="s">
        <v>612</v>
      </c>
      <c r="D205" s="55" t="s">
        <v>51</v>
      </c>
      <c r="E205" s="51"/>
      <c r="F205" s="52">
        <v>230</v>
      </c>
      <c r="G205" s="53" t="str">
        <f>IF(VLOOKUP(C205,Каталог!E:J,5,0)=0,"",VLOOKUP(C205,Каталог!E:J,5,0))</f>
        <v/>
      </c>
      <c r="H205" s="101">
        <f t="shared" si="4"/>
        <v>0</v>
      </c>
      <c r="I205" s="98" t="s">
        <v>779</v>
      </c>
    </row>
    <row r="206" spans="2:9" ht="15.75" x14ac:dyDescent="0.25">
      <c r="B206" s="118"/>
      <c r="C206" s="49" t="s">
        <v>155</v>
      </c>
      <c r="D206" s="50"/>
      <c r="E206" s="51"/>
      <c r="F206" s="52">
        <v>230</v>
      </c>
      <c r="G206" s="53" t="str">
        <f>IF(VLOOKUP(C206,Каталог!E:J,5,0)=0,"",VLOOKUP(C206,Каталог!E:J,5,0))</f>
        <v/>
      </c>
      <c r="H206" s="101">
        <f t="shared" si="4"/>
        <v>0</v>
      </c>
      <c r="I206" s="98" t="s">
        <v>780</v>
      </c>
    </row>
    <row r="207" spans="2:9" ht="15.75" x14ac:dyDescent="0.25">
      <c r="B207" s="118"/>
      <c r="C207" s="49" t="s">
        <v>156</v>
      </c>
      <c r="D207" s="50"/>
      <c r="E207" s="51"/>
      <c r="F207" s="52">
        <v>230</v>
      </c>
      <c r="G207" s="53" t="str">
        <f>IF(VLOOKUP(C207,Каталог!E:J,5,0)=0,"",VLOOKUP(C207,Каталог!E:J,5,0))</f>
        <v/>
      </c>
      <c r="H207" s="101">
        <f t="shared" si="4"/>
        <v>0</v>
      </c>
      <c r="I207" s="98" t="s">
        <v>781</v>
      </c>
    </row>
    <row r="208" spans="2:9" ht="16.5" thickBot="1" x14ac:dyDescent="0.3">
      <c r="B208" s="119"/>
      <c r="C208" s="89" t="s">
        <v>157</v>
      </c>
      <c r="D208" s="90"/>
      <c r="E208" s="91"/>
      <c r="F208" s="92">
        <v>230</v>
      </c>
      <c r="G208" s="93" t="str">
        <f>IF(VLOOKUP(C208,Каталог!E:J,5,0)=0,"",VLOOKUP(C208,Каталог!E:J,5,0))</f>
        <v/>
      </c>
      <c r="H208" s="102">
        <f t="shared" si="4"/>
        <v>0</v>
      </c>
      <c r="I208" s="99" t="s">
        <v>782</v>
      </c>
    </row>
    <row r="209" spans="2:9" ht="15.75" x14ac:dyDescent="0.25">
      <c r="B209" s="118" t="s">
        <v>9</v>
      </c>
      <c r="C209" s="49" t="s">
        <v>191</v>
      </c>
      <c r="D209" s="50"/>
      <c r="E209" s="51"/>
      <c r="F209" s="52">
        <v>230</v>
      </c>
      <c r="G209" s="53" t="str">
        <f>IF(VLOOKUP(C209,Каталог!E:J,5,0)=0,"",VLOOKUP(C209,Каталог!E:J,5,0))</f>
        <v/>
      </c>
      <c r="H209" s="101">
        <f t="shared" si="4"/>
        <v>0</v>
      </c>
      <c r="I209" s="98" t="s">
        <v>819</v>
      </c>
    </row>
    <row r="210" spans="2:9" ht="15.75" x14ac:dyDescent="0.25">
      <c r="B210" s="118"/>
      <c r="C210" s="49" t="s">
        <v>494</v>
      </c>
      <c r="D210" s="55" t="s">
        <v>51</v>
      </c>
      <c r="E210" s="51"/>
      <c r="F210" s="52">
        <v>230</v>
      </c>
      <c r="G210" s="53" t="str">
        <f>IF(VLOOKUP(C210,Каталог!E:J,5,0)=0,"",VLOOKUP(C210,Каталог!E:J,5,0))</f>
        <v/>
      </c>
      <c r="H210" s="101">
        <f t="shared" si="4"/>
        <v>0</v>
      </c>
      <c r="I210" s="98" t="s">
        <v>820</v>
      </c>
    </row>
    <row r="211" spans="2:9" ht="15.75" x14ac:dyDescent="0.25">
      <c r="B211" s="118"/>
      <c r="C211" s="49" t="s">
        <v>192</v>
      </c>
      <c r="D211" s="50"/>
      <c r="E211" s="51"/>
      <c r="F211" s="52">
        <v>230</v>
      </c>
      <c r="G211" s="53" t="str">
        <f>IF(VLOOKUP(C211,Каталог!E:J,5,0)=0,"",VLOOKUP(C211,Каталог!E:J,5,0))</f>
        <v/>
      </c>
      <c r="H211" s="101">
        <f t="shared" si="4"/>
        <v>0</v>
      </c>
      <c r="I211" s="98" t="s">
        <v>821</v>
      </c>
    </row>
    <row r="212" spans="2:9" ht="15.75" x14ac:dyDescent="0.25">
      <c r="B212" s="118"/>
      <c r="C212" s="49" t="s">
        <v>525</v>
      </c>
      <c r="D212" s="55" t="s">
        <v>51</v>
      </c>
      <c r="E212" s="51"/>
      <c r="F212" s="52">
        <v>230</v>
      </c>
      <c r="G212" s="53" t="str">
        <f>IF(VLOOKUP(C212,Каталог!E:J,5,0)=0,"",VLOOKUP(C212,Каталог!E:J,5,0))</f>
        <v/>
      </c>
      <c r="H212" s="101">
        <f t="shared" si="4"/>
        <v>0</v>
      </c>
      <c r="I212" s="98" t="s">
        <v>822</v>
      </c>
    </row>
    <row r="213" spans="2:9" ht="15.75" x14ac:dyDescent="0.25">
      <c r="B213" s="118"/>
      <c r="C213" s="49" t="s">
        <v>374</v>
      </c>
      <c r="D213" s="50"/>
      <c r="E213" s="51"/>
      <c r="F213" s="52">
        <v>230</v>
      </c>
      <c r="G213" s="53" t="str">
        <f>IF(VLOOKUP(C213,Каталог!E:J,5,0)=0,"",VLOOKUP(C213,Каталог!E:J,5,0))</f>
        <v/>
      </c>
      <c r="H213" s="101">
        <f t="shared" si="4"/>
        <v>0</v>
      </c>
      <c r="I213" s="98" t="s">
        <v>823</v>
      </c>
    </row>
    <row r="214" spans="2:9" ht="15.75" x14ac:dyDescent="0.25">
      <c r="B214" s="118"/>
      <c r="C214" s="49" t="s">
        <v>563</v>
      </c>
      <c r="D214" s="67" t="s">
        <v>51</v>
      </c>
      <c r="E214" s="51"/>
      <c r="F214" s="52">
        <v>230</v>
      </c>
      <c r="G214" s="53" t="str">
        <f>IF(VLOOKUP(C214,Каталог!E:J,5,0)=0,"",VLOOKUP(C214,Каталог!E:J,5,0))</f>
        <v/>
      </c>
      <c r="H214" s="101">
        <f t="shared" si="4"/>
        <v>0</v>
      </c>
      <c r="I214" s="98" t="s">
        <v>824</v>
      </c>
    </row>
    <row r="215" spans="2:9" ht="15.75" x14ac:dyDescent="0.25">
      <c r="B215" s="118"/>
      <c r="C215" s="49" t="s">
        <v>195</v>
      </c>
      <c r="D215" s="50"/>
      <c r="E215" s="51"/>
      <c r="F215" s="52">
        <v>230</v>
      </c>
      <c r="G215" s="53" t="str">
        <f>IF(VLOOKUP(C215,Каталог!E:J,5,0)=0,"",VLOOKUP(C215,Каталог!E:J,5,0))</f>
        <v/>
      </c>
      <c r="H215" s="101">
        <f t="shared" si="4"/>
        <v>0</v>
      </c>
      <c r="I215" s="98" t="s">
        <v>825</v>
      </c>
    </row>
    <row r="216" spans="2:9" ht="15.75" x14ac:dyDescent="0.25">
      <c r="B216" s="118"/>
      <c r="C216" s="49" t="s">
        <v>359</v>
      </c>
      <c r="D216" s="50"/>
      <c r="E216" s="51"/>
      <c r="F216" s="52">
        <v>230</v>
      </c>
      <c r="G216" s="53" t="str">
        <f>IF(VLOOKUP(C216,Каталог!E:J,5,0)=0,"",VLOOKUP(C216,Каталог!E:J,5,0))</f>
        <v/>
      </c>
      <c r="H216" s="101">
        <f t="shared" si="4"/>
        <v>0</v>
      </c>
      <c r="I216" s="98" t="s">
        <v>826</v>
      </c>
    </row>
    <row r="217" spans="2:9" ht="15.75" x14ac:dyDescent="0.25">
      <c r="B217" s="118"/>
      <c r="C217" s="49" t="s">
        <v>328</v>
      </c>
      <c r="D217" s="50"/>
      <c r="E217" s="51"/>
      <c r="F217" s="52">
        <v>230</v>
      </c>
      <c r="G217" s="53" t="str">
        <f>IF(VLOOKUP(C217,Каталог!E:J,5,0)=0,"",VLOOKUP(C217,Каталог!E:J,5,0))</f>
        <v/>
      </c>
      <c r="H217" s="101">
        <f t="shared" si="4"/>
        <v>0</v>
      </c>
      <c r="I217" s="98" t="s">
        <v>827</v>
      </c>
    </row>
    <row r="218" spans="2:9" ht="15.75" x14ac:dyDescent="0.25">
      <c r="B218" s="118"/>
      <c r="C218" s="49" t="s">
        <v>581</v>
      </c>
      <c r="D218" s="55" t="s">
        <v>51</v>
      </c>
      <c r="E218" s="51"/>
      <c r="F218" s="52">
        <v>230</v>
      </c>
      <c r="G218" s="53" t="str">
        <f>IF(VLOOKUP(C218,Каталог!E:J,5,0)=0,"",VLOOKUP(C218,Каталог!E:J,5,0))</f>
        <v/>
      </c>
      <c r="H218" s="101">
        <f t="shared" si="4"/>
        <v>0</v>
      </c>
      <c r="I218" s="98" t="s">
        <v>828</v>
      </c>
    </row>
    <row r="219" spans="2:9" ht="15.75" x14ac:dyDescent="0.25">
      <c r="B219" s="118"/>
      <c r="C219" s="49" t="s">
        <v>596</v>
      </c>
      <c r="D219" s="50"/>
      <c r="E219" s="51"/>
      <c r="F219" s="52">
        <v>230</v>
      </c>
      <c r="G219" s="53" t="str">
        <f>IF(VLOOKUP(C219,Каталог!E:J,5,0)=0,"",VLOOKUP(C219,Каталог!E:J,5,0))</f>
        <v/>
      </c>
      <c r="H219" s="101">
        <f t="shared" si="4"/>
        <v>0</v>
      </c>
      <c r="I219" s="98" t="s">
        <v>829</v>
      </c>
    </row>
    <row r="220" spans="2:9" ht="15.75" x14ac:dyDescent="0.25">
      <c r="B220" s="118"/>
      <c r="C220" s="49" t="s">
        <v>346</v>
      </c>
      <c r="D220" s="50"/>
      <c r="E220" s="51"/>
      <c r="F220" s="52">
        <v>230</v>
      </c>
      <c r="G220" s="53" t="str">
        <f>IF(VLOOKUP(C220,Каталог!E:J,5,0)=0,"",VLOOKUP(C220,Каталог!E:J,5,0))</f>
        <v/>
      </c>
      <c r="H220" s="101">
        <f t="shared" si="4"/>
        <v>0</v>
      </c>
      <c r="I220" s="98" t="s">
        <v>830</v>
      </c>
    </row>
    <row r="221" spans="2:9" ht="15.75" x14ac:dyDescent="0.25">
      <c r="B221" s="118"/>
      <c r="C221" s="49" t="s">
        <v>197</v>
      </c>
      <c r="D221" s="50"/>
      <c r="E221" s="51"/>
      <c r="F221" s="52">
        <v>230</v>
      </c>
      <c r="G221" s="53" t="str">
        <f>IF(VLOOKUP(C221,Каталог!E:J,5,0)=0,"",VLOOKUP(C221,Каталог!E:J,5,0))</f>
        <v/>
      </c>
      <c r="H221" s="101">
        <f t="shared" si="4"/>
        <v>0</v>
      </c>
      <c r="I221" s="98" t="s">
        <v>831</v>
      </c>
    </row>
    <row r="222" spans="2:9" ht="15.75" x14ac:dyDescent="0.25">
      <c r="B222" s="118"/>
      <c r="C222" s="49" t="s">
        <v>870</v>
      </c>
      <c r="D222" s="55" t="s">
        <v>51</v>
      </c>
      <c r="E222" s="51"/>
      <c r="F222" s="52">
        <v>230</v>
      </c>
      <c r="G222" s="53" t="str">
        <f>IF(VLOOKUP(C222,Каталог!E:J,5,0)=0,"",VLOOKUP(C222,Каталог!E:J,5,0))</f>
        <v/>
      </c>
      <c r="H222" s="101">
        <f t="shared" si="4"/>
        <v>0</v>
      </c>
      <c r="I222" s="98" t="s">
        <v>929</v>
      </c>
    </row>
    <row r="223" spans="2:9" ht="15.75" x14ac:dyDescent="0.25">
      <c r="B223" s="118"/>
      <c r="C223" s="49" t="s">
        <v>884</v>
      </c>
      <c r="D223" s="55" t="s">
        <v>51</v>
      </c>
      <c r="E223" s="51"/>
      <c r="F223" s="52">
        <v>230</v>
      </c>
      <c r="G223" s="53" t="str">
        <f>IF(VLOOKUP(C223,Каталог!E:J,5,0)=0,"",VLOOKUP(C223,Каталог!E:J,5,0))</f>
        <v/>
      </c>
      <c r="H223" s="101">
        <f t="shared" si="4"/>
        <v>0</v>
      </c>
      <c r="I223" s="98" t="s">
        <v>930</v>
      </c>
    </row>
    <row r="224" spans="2:9" ht="15.75" x14ac:dyDescent="0.25">
      <c r="B224" s="118"/>
      <c r="C224" s="49" t="s">
        <v>198</v>
      </c>
      <c r="D224" s="50"/>
      <c r="E224" s="51"/>
      <c r="F224" s="52">
        <v>230</v>
      </c>
      <c r="G224" s="53" t="str">
        <f>IF(VLOOKUP(C224,Каталог!E:J,5,0)=0,"",VLOOKUP(C224,Каталог!E:J,5,0))</f>
        <v/>
      </c>
      <c r="H224" s="101">
        <f t="shared" si="4"/>
        <v>0</v>
      </c>
      <c r="I224" s="98" t="s">
        <v>832</v>
      </c>
    </row>
    <row r="225" spans="2:9" ht="15.75" x14ac:dyDescent="0.25">
      <c r="B225" s="118"/>
      <c r="C225" s="49" t="s">
        <v>497</v>
      </c>
      <c r="D225" s="55" t="s">
        <v>51</v>
      </c>
      <c r="E225" s="51"/>
      <c r="F225" s="52">
        <v>230</v>
      </c>
      <c r="G225" s="53" t="str">
        <f>IF(VLOOKUP(C225,Каталог!E:J,5,0)=0,"",VLOOKUP(C225,Каталог!E:J,5,0))</f>
        <v/>
      </c>
      <c r="H225" s="101">
        <f t="shared" si="4"/>
        <v>0</v>
      </c>
      <c r="I225" s="98" t="s">
        <v>833</v>
      </c>
    </row>
    <row r="226" spans="2:9" ht="16.5" thickBot="1" x14ac:dyDescent="0.3">
      <c r="B226" s="119"/>
      <c r="C226" s="89" t="s">
        <v>886</v>
      </c>
      <c r="D226" s="95" t="s">
        <v>51</v>
      </c>
      <c r="E226" s="91"/>
      <c r="F226" s="92">
        <v>230</v>
      </c>
      <c r="G226" s="93" t="str">
        <f>IF(VLOOKUP(C226,Каталог!E:J,5,0)=0,"",VLOOKUP(C226,Каталог!E:J,5,0))</f>
        <v/>
      </c>
      <c r="H226" s="102">
        <f t="shared" si="4"/>
        <v>0</v>
      </c>
      <c r="I226" s="99" t="s">
        <v>931</v>
      </c>
    </row>
    <row r="227" spans="2:9" ht="15.75" x14ac:dyDescent="0.25">
      <c r="B227" s="117" t="s">
        <v>3</v>
      </c>
      <c r="C227" s="84" t="s">
        <v>363</v>
      </c>
      <c r="D227" s="85"/>
      <c r="E227" s="86"/>
      <c r="F227" s="87">
        <v>250</v>
      </c>
      <c r="G227" s="88" t="str">
        <f>IF(VLOOKUP(C227,Каталог!E:J,5,0)=0,"",VLOOKUP(C227,Каталог!E:J,5,0))</f>
        <v/>
      </c>
      <c r="H227" s="100">
        <f t="shared" si="4"/>
        <v>0</v>
      </c>
      <c r="I227" s="97" t="s">
        <v>759</v>
      </c>
    </row>
    <row r="228" spans="2:9" ht="15.75" x14ac:dyDescent="0.25">
      <c r="B228" s="118"/>
      <c r="C228" s="49" t="s">
        <v>358</v>
      </c>
      <c r="D228" s="50"/>
      <c r="E228" s="51"/>
      <c r="F228" s="52">
        <v>250</v>
      </c>
      <c r="G228" s="53" t="str">
        <f>IF(VLOOKUP(C228,Каталог!E:J,5,0)=0,"",VLOOKUP(C228,Каталог!E:J,5,0))</f>
        <v/>
      </c>
      <c r="H228" s="101">
        <f t="shared" si="4"/>
        <v>0</v>
      </c>
      <c r="I228" s="98" t="s">
        <v>760</v>
      </c>
    </row>
    <row r="229" spans="2:9" ht="15.75" x14ac:dyDescent="0.25">
      <c r="B229" s="118"/>
      <c r="C229" s="49" t="s">
        <v>130</v>
      </c>
      <c r="D229" s="50"/>
      <c r="E229" s="51"/>
      <c r="F229" s="52">
        <v>250</v>
      </c>
      <c r="G229" s="53" t="str">
        <f>IF(VLOOKUP(C229,Каталог!E:J,5,0)=0,"",VLOOKUP(C229,Каталог!E:J,5,0))</f>
        <v/>
      </c>
      <c r="H229" s="101">
        <f t="shared" si="4"/>
        <v>0</v>
      </c>
      <c r="I229" s="98" t="s">
        <v>761</v>
      </c>
    </row>
    <row r="230" spans="2:9" ht="15.75" x14ac:dyDescent="0.25">
      <c r="B230" s="118"/>
      <c r="C230" s="49" t="s">
        <v>131</v>
      </c>
      <c r="D230" s="50"/>
      <c r="E230" s="51"/>
      <c r="F230" s="52">
        <v>250</v>
      </c>
      <c r="G230" s="53" t="str">
        <f>IF(VLOOKUP(C230,Каталог!E:J,5,0)=0,"",VLOOKUP(C230,Каталог!E:J,5,0))</f>
        <v/>
      </c>
      <c r="H230" s="101">
        <f t="shared" si="4"/>
        <v>0</v>
      </c>
      <c r="I230" s="98" t="s">
        <v>762</v>
      </c>
    </row>
    <row r="231" spans="2:9" ht="15.75" x14ac:dyDescent="0.25">
      <c r="B231" s="118"/>
      <c r="C231" s="49" t="s">
        <v>134</v>
      </c>
      <c r="D231" s="50"/>
      <c r="E231" s="51"/>
      <c r="F231" s="52">
        <v>250</v>
      </c>
      <c r="G231" s="53" t="str">
        <f>IF(VLOOKUP(C231,Каталог!E:J,5,0)=0,"",VLOOKUP(C231,Каталог!E:J,5,0))</f>
        <v/>
      </c>
      <c r="H231" s="101">
        <f t="shared" si="4"/>
        <v>0</v>
      </c>
      <c r="I231" s="98" t="s">
        <v>763</v>
      </c>
    </row>
    <row r="232" spans="2:9" ht="15.75" x14ac:dyDescent="0.25">
      <c r="B232" s="118"/>
      <c r="C232" s="49" t="s">
        <v>135</v>
      </c>
      <c r="D232" s="50"/>
      <c r="E232" s="51"/>
      <c r="F232" s="52">
        <v>250</v>
      </c>
      <c r="G232" s="53" t="str">
        <f>IF(VLOOKUP(C232,Каталог!E:J,5,0)=0,"",VLOOKUP(C232,Каталог!E:J,5,0))</f>
        <v/>
      </c>
      <c r="H232" s="101">
        <f t="shared" si="4"/>
        <v>0</v>
      </c>
      <c r="I232" s="98" t="s">
        <v>764</v>
      </c>
    </row>
    <row r="233" spans="2:9" ht="15.75" x14ac:dyDescent="0.25">
      <c r="B233" s="118"/>
      <c r="C233" s="49" t="s">
        <v>136</v>
      </c>
      <c r="D233" s="50"/>
      <c r="E233" s="51"/>
      <c r="F233" s="52">
        <v>250</v>
      </c>
      <c r="G233" s="53" t="str">
        <f>IF(VLOOKUP(C233,Каталог!E:J,5,0)=0,"",VLOOKUP(C233,Каталог!E:J,5,0))</f>
        <v/>
      </c>
      <c r="H233" s="101">
        <f t="shared" si="4"/>
        <v>0</v>
      </c>
      <c r="I233" s="98" t="s">
        <v>765</v>
      </c>
    </row>
    <row r="234" spans="2:9" ht="15.75" x14ac:dyDescent="0.25">
      <c r="B234" s="118"/>
      <c r="C234" s="49" t="s">
        <v>390</v>
      </c>
      <c r="D234" s="50"/>
      <c r="E234" s="51"/>
      <c r="F234" s="52">
        <v>250</v>
      </c>
      <c r="G234" s="53" t="str">
        <f>IF(VLOOKUP(C234,Каталог!E:J,5,0)=0,"",VLOOKUP(C234,Каталог!E:J,5,0))</f>
        <v/>
      </c>
      <c r="H234" s="101">
        <f t="shared" si="4"/>
        <v>0</v>
      </c>
      <c r="I234" s="98" t="s">
        <v>766</v>
      </c>
    </row>
    <row r="235" spans="2:9" ht="15.75" x14ac:dyDescent="0.25">
      <c r="B235" s="118"/>
      <c r="C235" s="49" t="s">
        <v>139</v>
      </c>
      <c r="D235" s="50"/>
      <c r="E235" s="51"/>
      <c r="F235" s="52">
        <v>250</v>
      </c>
      <c r="G235" s="53" t="str">
        <f>IF(VLOOKUP(C235,Каталог!E:J,5,0)=0,"",VLOOKUP(C235,Каталог!E:J,5,0))</f>
        <v/>
      </c>
      <c r="H235" s="101">
        <f t="shared" si="4"/>
        <v>0</v>
      </c>
      <c r="I235" s="98" t="s">
        <v>767</v>
      </c>
    </row>
    <row r="236" spans="2:9" ht="15.75" x14ac:dyDescent="0.25">
      <c r="B236" s="118"/>
      <c r="C236" s="49" t="s">
        <v>141</v>
      </c>
      <c r="D236" s="50"/>
      <c r="E236" s="51"/>
      <c r="F236" s="52">
        <v>250</v>
      </c>
      <c r="G236" s="53" t="str">
        <f>IF(VLOOKUP(C236,Каталог!E:J,5,0)=0,"",VLOOKUP(C236,Каталог!E:J,5,0))</f>
        <v/>
      </c>
      <c r="H236" s="101">
        <f t="shared" ref="H236:H272" si="5">IFERROR(G236*F236,0)</f>
        <v>0</v>
      </c>
      <c r="I236" s="98" t="s">
        <v>768</v>
      </c>
    </row>
    <row r="237" spans="2:9" ht="15.75" x14ac:dyDescent="0.25">
      <c r="B237" s="118"/>
      <c r="C237" s="49" t="s">
        <v>143</v>
      </c>
      <c r="D237" s="50"/>
      <c r="E237" s="51"/>
      <c r="F237" s="52">
        <v>250</v>
      </c>
      <c r="G237" s="53" t="str">
        <f>IF(VLOOKUP(C237,Каталог!E:J,5,0)=0,"",VLOOKUP(C237,Каталог!E:J,5,0))</f>
        <v/>
      </c>
      <c r="H237" s="101">
        <f t="shared" si="5"/>
        <v>0</v>
      </c>
      <c r="I237" s="98" t="s">
        <v>769</v>
      </c>
    </row>
    <row r="238" spans="2:9" ht="15.75" x14ac:dyDescent="0.25">
      <c r="B238" s="118"/>
      <c r="C238" s="49" t="s">
        <v>145</v>
      </c>
      <c r="D238" s="55" t="s">
        <v>51</v>
      </c>
      <c r="E238" s="71"/>
      <c r="F238" s="52">
        <v>250</v>
      </c>
      <c r="G238" s="53" t="str">
        <f>IF(VLOOKUP(C238,Каталог!E:J,5,0)=0,"",VLOOKUP(C238,Каталог!E:J,5,0))</f>
        <v/>
      </c>
      <c r="H238" s="101">
        <f t="shared" si="5"/>
        <v>0</v>
      </c>
      <c r="I238" s="98" t="s">
        <v>770</v>
      </c>
    </row>
    <row r="239" spans="2:9" ht="15.75" x14ac:dyDescent="0.25">
      <c r="B239" s="118"/>
      <c r="C239" s="49" t="s">
        <v>147</v>
      </c>
      <c r="D239" s="50"/>
      <c r="E239" s="51"/>
      <c r="F239" s="52">
        <v>250</v>
      </c>
      <c r="G239" s="53" t="str">
        <f>IF(VLOOKUP(C239,Каталог!E:J,5,0)=0,"",VLOOKUP(C239,Каталог!E:J,5,0))</f>
        <v/>
      </c>
      <c r="H239" s="101">
        <f t="shared" si="5"/>
        <v>0</v>
      </c>
      <c r="I239" s="98" t="s">
        <v>771</v>
      </c>
    </row>
    <row r="240" spans="2:9" ht="15.75" x14ac:dyDescent="0.25">
      <c r="B240" s="118"/>
      <c r="C240" s="49" t="s">
        <v>342</v>
      </c>
      <c r="D240" s="50"/>
      <c r="E240" s="51"/>
      <c r="F240" s="52">
        <v>250</v>
      </c>
      <c r="G240" s="53" t="str">
        <f>IF(VLOOKUP(C240,Каталог!E:J,5,0)=0,"",VLOOKUP(C240,Каталог!E:J,5,0))</f>
        <v/>
      </c>
      <c r="H240" s="101">
        <f t="shared" si="5"/>
        <v>0</v>
      </c>
      <c r="I240" s="98" t="s">
        <v>772</v>
      </c>
    </row>
    <row r="241" spans="2:9" ht="15.75" x14ac:dyDescent="0.25">
      <c r="B241" s="118"/>
      <c r="C241" s="49" t="s">
        <v>149</v>
      </c>
      <c r="D241" s="50"/>
      <c r="E241" s="51"/>
      <c r="F241" s="52">
        <v>250</v>
      </c>
      <c r="G241" s="53" t="str">
        <f>IF(VLOOKUP(C241,Каталог!E:J,5,0)=0,"",VLOOKUP(C241,Каталог!E:J,5,0))</f>
        <v/>
      </c>
      <c r="H241" s="101">
        <f t="shared" si="5"/>
        <v>0</v>
      </c>
      <c r="I241" s="98" t="s">
        <v>773</v>
      </c>
    </row>
    <row r="242" spans="2:9" ht="15.75" x14ac:dyDescent="0.25">
      <c r="B242" s="118"/>
      <c r="C242" s="49" t="s">
        <v>150</v>
      </c>
      <c r="D242" s="50"/>
      <c r="E242" s="51"/>
      <c r="F242" s="52">
        <v>250</v>
      </c>
      <c r="G242" s="53" t="str">
        <f>IF(VLOOKUP(C242,Каталог!E:J,5,0)=0,"",VLOOKUP(C242,Каталог!E:J,5,0))</f>
        <v/>
      </c>
      <c r="H242" s="101">
        <f t="shared" si="5"/>
        <v>0</v>
      </c>
      <c r="I242" s="98" t="s">
        <v>774</v>
      </c>
    </row>
    <row r="243" spans="2:9" ht="16.5" thickBot="1" x14ac:dyDescent="0.3">
      <c r="B243" s="119"/>
      <c r="C243" s="89" t="s">
        <v>151</v>
      </c>
      <c r="D243" s="90"/>
      <c r="E243" s="91"/>
      <c r="F243" s="92">
        <v>250</v>
      </c>
      <c r="G243" s="93" t="str">
        <f>IF(VLOOKUP(C243,Каталог!E:J,5,0)=0,"",VLOOKUP(C243,Каталог!E:J,5,0))</f>
        <v/>
      </c>
      <c r="H243" s="102">
        <f t="shared" si="5"/>
        <v>0</v>
      </c>
      <c r="I243" s="99" t="s">
        <v>775</v>
      </c>
    </row>
    <row r="244" spans="2:9" ht="15.75" x14ac:dyDescent="0.25">
      <c r="B244" s="114" t="s">
        <v>10</v>
      </c>
      <c r="C244" s="84" t="s">
        <v>230</v>
      </c>
      <c r="D244" s="85"/>
      <c r="E244" s="86"/>
      <c r="F244" s="87">
        <v>250</v>
      </c>
      <c r="G244" s="88" t="str">
        <f>IF(VLOOKUP(C244,Каталог!E:J,5,0)=0,"",VLOOKUP(C244,Каталог!E:J,5,0))</f>
        <v/>
      </c>
      <c r="H244" s="100">
        <f t="shared" si="5"/>
        <v>0</v>
      </c>
      <c r="I244" s="97" t="s">
        <v>834</v>
      </c>
    </row>
    <row r="245" spans="2:9" ht="15.75" x14ac:dyDescent="0.25">
      <c r="B245" s="115"/>
      <c r="C245" s="49" t="s">
        <v>347</v>
      </c>
      <c r="D245" s="50"/>
      <c r="E245" s="51"/>
      <c r="F245" s="52">
        <v>250</v>
      </c>
      <c r="G245" s="53" t="str">
        <f>IF(VLOOKUP(C245,Каталог!E:J,5,0)=0,"",VLOOKUP(C245,Каталог!E:J,5,0))</f>
        <v/>
      </c>
      <c r="H245" s="101">
        <f t="shared" si="5"/>
        <v>0</v>
      </c>
      <c r="I245" s="98" t="s">
        <v>835</v>
      </c>
    </row>
    <row r="246" spans="2:9" ht="15.75" x14ac:dyDescent="0.25">
      <c r="B246" s="115"/>
      <c r="C246" s="49" t="s">
        <v>329</v>
      </c>
      <c r="D246" s="50"/>
      <c r="E246" s="51"/>
      <c r="F246" s="52">
        <v>250</v>
      </c>
      <c r="G246" s="53" t="str">
        <f>IF(VLOOKUP(C246,Каталог!E:J,5,0)=0,"",VLOOKUP(C246,Каталог!E:J,5,0))</f>
        <v/>
      </c>
      <c r="H246" s="101">
        <f t="shared" si="5"/>
        <v>0</v>
      </c>
      <c r="I246" s="98" t="s">
        <v>836</v>
      </c>
    </row>
    <row r="247" spans="2:9" ht="15.75" x14ac:dyDescent="0.25">
      <c r="B247" s="115"/>
      <c r="C247" s="49" t="s">
        <v>561</v>
      </c>
      <c r="D247" s="55" t="s">
        <v>51</v>
      </c>
      <c r="E247" s="51"/>
      <c r="F247" s="52">
        <v>250</v>
      </c>
      <c r="G247" s="53" t="str">
        <f>IF(VLOOKUP(C247,Каталог!E:J,5,0)=0,"",VLOOKUP(C247,Каталог!E:J,5,0))</f>
        <v/>
      </c>
      <c r="H247" s="101">
        <f t="shared" si="5"/>
        <v>0</v>
      </c>
      <c r="I247" s="98" t="s">
        <v>837</v>
      </c>
    </row>
    <row r="248" spans="2:9" ht="15.75" x14ac:dyDescent="0.25">
      <c r="B248" s="115"/>
      <c r="C248" s="49" t="s">
        <v>231</v>
      </c>
      <c r="D248" s="50"/>
      <c r="E248" s="51"/>
      <c r="F248" s="52">
        <v>250</v>
      </c>
      <c r="G248" s="53" t="str">
        <f>IF(VLOOKUP(C248,Каталог!E:J,5,0)=0,"",VLOOKUP(C248,Каталог!E:J,5,0))</f>
        <v/>
      </c>
      <c r="H248" s="101">
        <f t="shared" si="5"/>
        <v>0</v>
      </c>
      <c r="I248" s="98" t="s">
        <v>838</v>
      </c>
    </row>
    <row r="249" spans="2:9" ht="15.75" x14ac:dyDescent="0.25">
      <c r="B249" s="115"/>
      <c r="C249" s="49" t="s">
        <v>194</v>
      </c>
      <c r="D249" s="50"/>
      <c r="E249" s="51"/>
      <c r="F249" s="52">
        <v>250</v>
      </c>
      <c r="G249" s="53" t="str">
        <f>IF(VLOOKUP(C249,Каталог!E:J,5,0)=0,"",VLOOKUP(C249,Каталог!E:J,5,0))</f>
        <v/>
      </c>
      <c r="H249" s="101">
        <f t="shared" si="5"/>
        <v>0</v>
      </c>
      <c r="I249" s="98" t="s">
        <v>839</v>
      </c>
    </row>
    <row r="250" spans="2:9" ht="15.75" x14ac:dyDescent="0.25">
      <c r="B250" s="115"/>
      <c r="C250" s="49" t="s">
        <v>199</v>
      </c>
      <c r="D250" s="50"/>
      <c r="E250" s="51"/>
      <c r="F250" s="52">
        <v>250</v>
      </c>
      <c r="G250" s="53" t="str">
        <f>IF(VLOOKUP(C250,Каталог!E:J,5,0)=0,"",VLOOKUP(C250,Каталог!E:J,5,0))</f>
        <v/>
      </c>
      <c r="H250" s="101">
        <f t="shared" si="5"/>
        <v>0</v>
      </c>
      <c r="I250" s="98" t="s">
        <v>840</v>
      </c>
    </row>
    <row r="251" spans="2:9" ht="15.75" x14ac:dyDescent="0.25">
      <c r="B251" s="115"/>
      <c r="C251" s="49" t="s">
        <v>569</v>
      </c>
      <c r="D251" s="67" t="s">
        <v>51</v>
      </c>
      <c r="E251" s="51"/>
      <c r="F251" s="52">
        <v>250</v>
      </c>
      <c r="G251" s="53" t="str">
        <f>IF(VLOOKUP(C251,Каталог!E:J,5,0)=0,"",VLOOKUP(C251,Каталог!E:J,5,0))</f>
        <v/>
      </c>
      <c r="H251" s="101">
        <f t="shared" si="5"/>
        <v>0</v>
      </c>
      <c r="I251" s="98" t="s">
        <v>841</v>
      </c>
    </row>
    <row r="252" spans="2:9" ht="15.75" x14ac:dyDescent="0.25">
      <c r="B252" s="115"/>
      <c r="C252" s="49" t="s">
        <v>499</v>
      </c>
      <c r="D252" s="67" t="s">
        <v>51</v>
      </c>
      <c r="E252" s="51"/>
      <c r="F252" s="52">
        <v>250</v>
      </c>
      <c r="G252" s="53" t="str">
        <f>IF(VLOOKUP(C252,Каталог!E:J,5,0)=0,"",VLOOKUP(C252,Каталог!E:J,5,0))</f>
        <v/>
      </c>
      <c r="H252" s="101">
        <f t="shared" si="5"/>
        <v>0</v>
      </c>
      <c r="I252" s="98" t="s">
        <v>842</v>
      </c>
    </row>
    <row r="253" spans="2:9" ht="15.75" x14ac:dyDescent="0.25">
      <c r="B253" s="115"/>
      <c r="C253" s="49" t="s">
        <v>911</v>
      </c>
      <c r="D253" s="67" t="s">
        <v>51</v>
      </c>
      <c r="E253" s="51"/>
      <c r="F253" s="52">
        <v>250</v>
      </c>
      <c r="G253" s="53" t="str">
        <f>IF(VLOOKUP(C253,Каталог!E:J,5,0)=0,"",VLOOKUP(C253,Каталог!E:J,5,0))</f>
        <v/>
      </c>
      <c r="H253" s="101">
        <f t="shared" si="5"/>
        <v>0</v>
      </c>
      <c r="I253" s="98" t="s">
        <v>932</v>
      </c>
    </row>
    <row r="254" spans="2:9" ht="15.75" x14ac:dyDescent="0.25">
      <c r="B254" s="115"/>
      <c r="C254" s="49" t="s">
        <v>361</v>
      </c>
      <c r="D254" s="50"/>
      <c r="E254" s="51"/>
      <c r="F254" s="52">
        <v>250</v>
      </c>
      <c r="G254" s="53" t="str">
        <f>IF(VLOOKUP(C254,Каталог!E:J,5,0)=0,"",VLOOKUP(C254,Каталог!E:J,5,0))</f>
        <v/>
      </c>
      <c r="H254" s="101">
        <f t="shared" si="5"/>
        <v>0</v>
      </c>
      <c r="I254" s="98" t="s">
        <v>843</v>
      </c>
    </row>
    <row r="255" spans="2:9" ht="15.75" x14ac:dyDescent="0.25">
      <c r="B255" s="115"/>
      <c r="C255" s="49" t="s">
        <v>531</v>
      </c>
      <c r="D255" s="55" t="s">
        <v>51</v>
      </c>
      <c r="E255" s="51"/>
      <c r="F255" s="52">
        <v>250</v>
      </c>
      <c r="G255" s="53" t="str">
        <f>IF(VLOOKUP(C255,Каталог!E:J,5,0)=0,"",VLOOKUP(C255,Каталог!E:J,5,0))</f>
        <v/>
      </c>
      <c r="H255" s="101">
        <f t="shared" si="5"/>
        <v>0</v>
      </c>
      <c r="I255" s="98" t="s">
        <v>844</v>
      </c>
    </row>
    <row r="256" spans="2:9" ht="15.75" x14ac:dyDescent="0.25">
      <c r="B256" s="115"/>
      <c r="C256" s="49" t="s">
        <v>579</v>
      </c>
      <c r="D256" s="55" t="s">
        <v>51</v>
      </c>
      <c r="E256" s="51"/>
      <c r="F256" s="52">
        <v>250</v>
      </c>
      <c r="G256" s="53" t="str">
        <f>IF(VLOOKUP(C256,Каталог!E:J,5,0)=0,"",VLOOKUP(C256,Каталог!E:J,5,0))</f>
        <v/>
      </c>
      <c r="H256" s="101">
        <f t="shared" si="5"/>
        <v>0</v>
      </c>
      <c r="I256" s="98" t="s">
        <v>845</v>
      </c>
    </row>
    <row r="257" spans="2:9" ht="15.75" x14ac:dyDescent="0.25">
      <c r="B257" s="115"/>
      <c r="C257" s="49" t="s">
        <v>196</v>
      </c>
      <c r="D257" s="50"/>
      <c r="E257" s="51"/>
      <c r="F257" s="52">
        <v>250</v>
      </c>
      <c r="G257" s="53" t="str">
        <f>IF(VLOOKUP(C257,Каталог!E:J,5,0)=0,"",VLOOKUP(C257,Каталог!E:J,5,0))</f>
        <v/>
      </c>
      <c r="H257" s="101">
        <f t="shared" si="5"/>
        <v>0</v>
      </c>
      <c r="I257" s="98" t="s">
        <v>846</v>
      </c>
    </row>
    <row r="258" spans="2:9" ht="15.75" x14ac:dyDescent="0.25">
      <c r="B258" s="115"/>
      <c r="C258" s="49" t="s">
        <v>586</v>
      </c>
      <c r="D258" s="55" t="s">
        <v>51</v>
      </c>
      <c r="E258" s="51"/>
      <c r="F258" s="52">
        <v>250</v>
      </c>
      <c r="G258" s="53" t="str">
        <f>IF(VLOOKUP(C258,Каталог!E:J,5,0)=0,"",VLOOKUP(C258,Каталог!E:J,5,0))</f>
        <v/>
      </c>
      <c r="H258" s="101">
        <f t="shared" si="5"/>
        <v>0</v>
      </c>
      <c r="I258" s="98" t="s">
        <v>847</v>
      </c>
    </row>
    <row r="259" spans="2:9" ht="15.75" x14ac:dyDescent="0.25">
      <c r="B259" s="115"/>
      <c r="C259" s="49" t="s">
        <v>585</v>
      </c>
      <c r="D259" s="50"/>
      <c r="E259" s="51"/>
      <c r="F259" s="52">
        <v>250</v>
      </c>
      <c r="G259" s="53" t="str">
        <f>IF(VLOOKUP(C259,Каталог!E:J,5,0)=0,"",VLOOKUP(C259,Каталог!E:J,5,0))</f>
        <v/>
      </c>
      <c r="H259" s="101">
        <f t="shared" si="5"/>
        <v>0</v>
      </c>
      <c r="I259" s="98" t="s">
        <v>848</v>
      </c>
    </row>
    <row r="260" spans="2:9" ht="15.75" x14ac:dyDescent="0.25">
      <c r="B260" s="115"/>
      <c r="C260" s="49" t="s">
        <v>868</v>
      </c>
      <c r="D260" s="50"/>
      <c r="E260" s="51"/>
      <c r="F260" s="52">
        <v>250</v>
      </c>
      <c r="G260" s="53" t="str">
        <f>IF(VLOOKUP(C260,Каталог!E:J,5,0)=0,"",VLOOKUP(C260,Каталог!E:J,5,0))</f>
        <v/>
      </c>
      <c r="H260" s="101">
        <f t="shared" si="5"/>
        <v>0</v>
      </c>
      <c r="I260" s="98" t="s">
        <v>933</v>
      </c>
    </row>
    <row r="261" spans="2:9" ht="15.75" x14ac:dyDescent="0.25">
      <c r="B261" s="115"/>
      <c r="C261" s="49" t="s">
        <v>350</v>
      </c>
      <c r="D261" s="50"/>
      <c r="E261" s="51"/>
      <c r="F261" s="52">
        <v>250</v>
      </c>
      <c r="G261" s="53" t="str">
        <f>IF(VLOOKUP(C261,Каталог!E:J,5,0)=0,"",VLOOKUP(C261,Каталог!E:J,5,0))</f>
        <v/>
      </c>
      <c r="H261" s="101">
        <f t="shared" si="5"/>
        <v>0</v>
      </c>
      <c r="I261" s="98" t="s">
        <v>849</v>
      </c>
    </row>
    <row r="262" spans="2:9" ht="15.75" x14ac:dyDescent="0.25">
      <c r="B262" s="115"/>
      <c r="C262" s="49" t="s">
        <v>874</v>
      </c>
      <c r="D262" s="67" t="s">
        <v>51</v>
      </c>
      <c r="E262" s="51"/>
      <c r="F262" s="52">
        <v>250</v>
      </c>
      <c r="G262" s="53" t="str">
        <f>IF(VLOOKUP(C262,Каталог!E:J,5,0)=0,"",VLOOKUP(C262,Каталог!E:J,5,0))</f>
        <v/>
      </c>
      <c r="H262" s="101">
        <f t="shared" si="5"/>
        <v>0</v>
      </c>
      <c r="I262" s="98" t="s">
        <v>934</v>
      </c>
    </row>
    <row r="263" spans="2:9" ht="15.75" x14ac:dyDescent="0.25">
      <c r="B263" s="115"/>
      <c r="C263" s="49" t="s">
        <v>200</v>
      </c>
      <c r="D263" s="50"/>
      <c r="E263" s="51"/>
      <c r="F263" s="52">
        <v>250</v>
      </c>
      <c r="G263" s="53" t="str">
        <f>IF(VLOOKUP(C263,Каталог!E:J,5,0)=0,"",VLOOKUP(C263,Каталог!E:J,5,0))</f>
        <v/>
      </c>
      <c r="H263" s="101">
        <f t="shared" si="5"/>
        <v>0</v>
      </c>
      <c r="I263" s="98" t="s">
        <v>850</v>
      </c>
    </row>
    <row r="264" spans="2:9" ht="15.75" x14ac:dyDescent="0.25">
      <c r="B264" s="115"/>
      <c r="C264" s="49" t="s">
        <v>330</v>
      </c>
      <c r="D264" s="50"/>
      <c r="E264" s="51"/>
      <c r="F264" s="52">
        <v>250</v>
      </c>
      <c r="G264" s="53" t="str">
        <f>IF(VLOOKUP(C264,Каталог!E:J,5,0)=0,"",VLOOKUP(C264,Каталог!E:J,5,0))</f>
        <v/>
      </c>
      <c r="H264" s="101">
        <f t="shared" si="5"/>
        <v>0</v>
      </c>
      <c r="I264" s="98" t="s">
        <v>851</v>
      </c>
    </row>
    <row r="265" spans="2:9" ht="15.75" x14ac:dyDescent="0.25">
      <c r="B265" s="115"/>
      <c r="C265" s="49" t="s">
        <v>360</v>
      </c>
      <c r="D265" s="50"/>
      <c r="E265" s="51"/>
      <c r="F265" s="52">
        <v>250</v>
      </c>
      <c r="G265" s="53" t="str">
        <f>IF(VLOOKUP(C265,Каталог!E:J,5,0)=0,"",VLOOKUP(C265,Каталог!E:J,5,0))</f>
        <v/>
      </c>
      <c r="H265" s="101">
        <f t="shared" si="5"/>
        <v>0</v>
      </c>
      <c r="I265" s="98" t="s">
        <v>852</v>
      </c>
    </row>
    <row r="266" spans="2:9" ht="15.75" x14ac:dyDescent="0.25">
      <c r="B266" s="115"/>
      <c r="C266" s="49" t="s">
        <v>201</v>
      </c>
      <c r="D266" s="50"/>
      <c r="E266" s="51"/>
      <c r="F266" s="52">
        <v>250</v>
      </c>
      <c r="G266" s="53" t="str">
        <f>IF(VLOOKUP(C266,Каталог!E:J,5,0)=0,"",VLOOKUP(C266,Каталог!E:J,5,0))</f>
        <v/>
      </c>
      <c r="H266" s="101">
        <f t="shared" si="5"/>
        <v>0</v>
      </c>
      <c r="I266" s="98" t="s">
        <v>853</v>
      </c>
    </row>
    <row r="267" spans="2:9" ht="15.75" x14ac:dyDescent="0.25">
      <c r="B267" s="115"/>
      <c r="C267" s="49" t="s">
        <v>899</v>
      </c>
      <c r="D267" s="67" t="s">
        <v>51</v>
      </c>
      <c r="E267" s="51"/>
      <c r="F267" s="52">
        <v>250</v>
      </c>
      <c r="G267" s="53" t="str">
        <f>IF(VLOOKUP(C267,Каталог!E:J,5,0)=0,"",VLOOKUP(C267,Каталог!E:J,5,0))</f>
        <v/>
      </c>
      <c r="H267" s="101">
        <f t="shared" si="5"/>
        <v>0</v>
      </c>
      <c r="I267" s="98" t="s">
        <v>935</v>
      </c>
    </row>
    <row r="268" spans="2:9" ht="15.75" x14ac:dyDescent="0.25">
      <c r="B268" s="115"/>
      <c r="C268" s="49" t="s">
        <v>616</v>
      </c>
      <c r="D268" s="67" t="s">
        <v>51</v>
      </c>
      <c r="E268" s="51"/>
      <c r="F268" s="52">
        <v>250</v>
      </c>
      <c r="G268" s="53" t="str">
        <f>IF(VLOOKUP(C268,Каталог!E:J,5,0)=0,"",VLOOKUP(C268,Каталог!E:J,5,0))</f>
        <v/>
      </c>
      <c r="H268" s="101">
        <f t="shared" si="5"/>
        <v>0</v>
      </c>
      <c r="I268" s="98" t="s">
        <v>854</v>
      </c>
    </row>
    <row r="269" spans="2:9" ht="15.75" x14ac:dyDescent="0.25">
      <c r="B269" s="115"/>
      <c r="C269" s="49" t="s">
        <v>601</v>
      </c>
      <c r="D269" s="50"/>
      <c r="E269" s="51"/>
      <c r="F269" s="52">
        <v>250</v>
      </c>
      <c r="G269" s="53" t="str">
        <f>IF(VLOOKUP(C269,Каталог!E:J,5,0)=0,"",VLOOKUP(C269,Каталог!E:J,5,0))</f>
        <v/>
      </c>
      <c r="H269" s="101">
        <f t="shared" si="5"/>
        <v>0</v>
      </c>
      <c r="I269" s="98" t="s">
        <v>855</v>
      </c>
    </row>
    <row r="270" spans="2:9" ht="15.75" x14ac:dyDescent="0.25">
      <c r="B270" s="115"/>
      <c r="C270" s="49" t="s">
        <v>202</v>
      </c>
      <c r="D270" s="50"/>
      <c r="E270" s="51"/>
      <c r="F270" s="52">
        <v>250</v>
      </c>
      <c r="G270" s="53" t="str">
        <f>IF(VLOOKUP(C270,Каталог!E:J,5,0)=0,"",VLOOKUP(C270,Каталог!E:J,5,0))</f>
        <v/>
      </c>
      <c r="H270" s="101">
        <f t="shared" si="5"/>
        <v>0</v>
      </c>
      <c r="I270" s="98" t="s">
        <v>856</v>
      </c>
    </row>
    <row r="271" spans="2:9" ht="15.75" x14ac:dyDescent="0.25">
      <c r="B271" s="115"/>
      <c r="C271" s="49" t="s">
        <v>203</v>
      </c>
      <c r="D271" s="50"/>
      <c r="E271" s="51"/>
      <c r="F271" s="52">
        <v>250</v>
      </c>
      <c r="G271" s="53" t="str">
        <f>IF(VLOOKUP(C271,Каталог!E:J,5,0)=0,"",VLOOKUP(C271,Каталог!E:J,5,0))</f>
        <v/>
      </c>
      <c r="H271" s="101">
        <f t="shared" si="5"/>
        <v>0</v>
      </c>
      <c r="I271" s="98" t="s">
        <v>857</v>
      </c>
    </row>
    <row r="272" spans="2:9" ht="16.5" thickBot="1" x14ac:dyDescent="0.3">
      <c r="B272" s="116"/>
      <c r="C272" s="89" t="s">
        <v>204</v>
      </c>
      <c r="D272" s="90"/>
      <c r="E272" s="91"/>
      <c r="F272" s="92">
        <v>250</v>
      </c>
      <c r="G272" s="93" t="str">
        <f>IF(VLOOKUP(C272,Каталог!E:J,5,0)=0,"",VLOOKUP(C272,Каталог!E:J,5,0))</f>
        <v/>
      </c>
      <c r="H272" s="102">
        <f t="shared" si="5"/>
        <v>0</v>
      </c>
      <c r="I272" s="98" t="s">
        <v>858</v>
      </c>
    </row>
  </sheetData>
  <sortState xmlns:xlrd2="http://schemas.microsoft.com/office/spreadsheetml/2017/richdata2" ref="B244:H272">
    <sortCondition ref="C244:C272"/>
  </sortState>
  <mergeCells count="12">
    <mergeCell ref="B13:B117"/>
    <mergeCell ref="B164:B183"/>
    <mergeCell ref="B118:B163"/>
    <mergeCell ref="B244:B272"/>
    <mergeCell ref="B227:B243"/>
    <mergeCell ref="B209:B226"/>
    <mergeCell ref="B184:B208"/>
    <mergeCell ref="D3:H3"/>
    <mergeCell ref="D4:H4"/>
    <mergeCell ref="D5:H5"/>
    <mergeCell ref="D6:H6"/>
    <mergeCell ref="D7:H7"/>
  </mergeCells>
  <conditionalFormatting sqref="G270:G271 G252 G88 G135 G86 G19 G22 G13:G14 G39 G44 G58 G61:G62 G214 G166 G74:G75 G93:G94 G24 G168:G173 G175 G182 G185 G211 G190:G191 G263:G265 G220:G221 G217 G148 G138 G80:G82 G26 G164 G187:G188 G254 G227:G249 G224:G225 G197:G209 G193:G195 G177:G179 G160:G162 G151:G153 G141:G142 G113:G121 G108:G111 G105:G106 G98:G102 G68:G71 G52:G54 G46:G47 G36 G28:G34 G84 G123:G127">
    <cfRule type="notContainsBlanks" dxfId="116" priority="233" stopIfTrue="1">
      <formula>LEN(TRIM(G13))&gt;0</formula>
    </cfRule>
  </conditionalFormatting>
  <conditionalFormatting sqref="G137 G149 G147 G157:G158">
    <cfRule type="notContainsBlanks" dxfId="115" priority="232" stopIfTrue="1">
      <formula>LEN(TRIM(G137))&gt;0</formula>
    </cfRule>
  </conditionalFormatting>
  <conditionalFormatting sqref="G148">
    <cfRule type="notContainsBlanks" dxfId="114" priority="230" stopIfTrue="1">
      <formula>LEN(TRIM(G148))&gt;0</formula>
    </cfRule>
  </conditionalFormatting>
  <conditionalFormatting sqref="G239">
    <cfRule type="notContainsBlanks" dxfId="113" priority="229" stopIfTrue="1">
      <formula>LEN(TRIM(G239))&gt;0</formula>
    </cfRule>
  </conditionalFormatting>
  <conditionalFormatting sqref="G272">
    <cfRule type="notContainsBlanks" dxfId="112" priority="220" stopIfTrue="1">
      <formula>LEN(TRIM(G272))&gt;0</formula>
    </cfRule>
  </conditionalFormatting>
  <conditionalFormatting sqref="G232">
    <cfRule type="notContainsBlanks" dxfId="111" priority="215" stopIfTrue="1">
      <formula>LEN(TRIM(G232))&gt;0</formula>
    </cfRule>
  </conditionalFormatting>
  <conditionalFormatting sqref="G269">
    <cfRule type="notContainsBlanks" dxfId="110" priority="212" stopIfTrue="1">
      <formula>LEN(TRIM(G269))&gt;0</formula>
    </cfRule>
  </conditionalFormatting>
  <conditionalFormatting sqref="G219">
    <cfRule type="notContainsBlanks" dxfId="109" priority="211" stopIfTrue="1">
      <formula>LEN(TRIM(G219))&gt;0</formula>
    </cfRule>
  </conditionalFormatting>
  <conditionalFormatting sqref="G63">
    <cfRule type="notContainsBlanks" dxfId="108" priority="210" stopIfTrue="1">
      <formula>LEN(TRIM(G63))&gt;0</formula>
    </cfRule>
  </conditionalFormatting>
  <conditionalFormatting sqref="G251">
    <cfRule type="notContainsBlanks" dxfId="107" priority="203" stopIfTrue="1">
      <formula>LEN(TRIM(G251))&gt;0</formula>
    </cfRule>
  </conditionalFormatting>
  <conditionalFormatting sqref="G143">
    <cfRule type="notContainsBlanks" dxfId="106" priority="194" stopIfTrue="1">
      <formula>LEN(TRIM(G143))&gt;0</formula>
    </cfRule>
  </conditionalFormatting>
  <conditionalFormatting sqref="G132">
    <cfRule type="notContainsBlanks" dxfId="105" priority="193" stopIfTrue="1">
      <formula>LEN(TRIM(G132))&gt;0</formula>
    </cfRule>
  </conditionalFormatting>
  <conditionalFormatting sqref="G21">
    <cfRule type="notContainsBlanks" dxfId="104" priority="191" stopIfTrue="1">
      <formula>LEN(TRIM(G21))&gt;0</formula>
    </cfRule>
  </conditionalFormatting>
  <conditionalFormatting sqref="G64">
    <cfRule type="notContainsBlanks" dxfId="103" priority="188" stopIfTrue="1">
      <formula>LEN(TRIM(G64))&gt;0</formula>
    </cfRule>
  </conditionalFormatting>
  <conditionalFormatting sqref="G66">
    <cfRule type="notContainsBlanks" dxfId="102" priority="187" stopIfTrue="1">
      <formula>LEN(TRIM(G66))&gt;0</formula>
    </cfRule>
  </conditionalFormatting>
  <conditionalFormatting sqref="G87">
    <cfRule type="notContainsBlanks" dxfId="101" priority="185" stopIfTrue="1">
      <formula>LEN(TRIM(G87))&gt;0</formula>
    </cfRule>
  </conditionalFormatting>
  <conditionalFormatting sqref="G91">
    <cfRule type="notContainsBlanks" dxfId="100" priority="184" stopIfTrue="1">
      <formula>LEN(TRIM(G91))&gt;0</formula>
    </cfRule>
  </conditionalFormatting>
  <conditionalFormatting sqref="G73">
    <cfRule type="notContainsBlanks" dxfId="99" priority="163" stopIfTrue="1">
      <formula>LEN(TRIM(G73))&gt;0</formula>
    </cfRule>
  </conditionalFormatting>
  <conditionalFormatting sqref="G133">
    <cfRule type="notContainsBlanks" dxfId="98" priority="162" stopIfTrue="1">
      <formula>LEN(TRIM(G133))&gt;0</formula>
    </cfRule>
  </conditionalFormatting>
  <conditionalFormatting sqref="G144">
    <cfRule type="notContainsBlanks" dxfId="97" priority="161" stopIfTrue="1">
      <formula>LEN(TRIM(G144))&gt;0</formula>
    </cfRule>
  </conditionalFormatting>
  <conditionalFormatting sqref="G146">
    <cfRule type="notContainsBlanks" dxfId="96" priority="160" stopIfTrue="1">
      <formula>LEN(TRIM(G146))&gt;0</formula>
    </cfRule>
  </conditionalFormatting>
  <conditionalFormatting sqref="G154:G155">
    <cfRule type="notContainsBlanks" dxfId="95" priority="158" stopIfTrue="1">
      <formula>LEN(TRIM(G154))&gt;0</formula>
    </cfRule>
  </conditionalFormatting>
  <conditionalFormatting sqref="G240">
    <cfRule type="notContainsBlanks" dxfId="94" priority="153" stopIfTrue="1">
      <formula>LEN(TRIM(G240))&gt;0</formula>
    </cfRule>
  </conditionalFormatting>
  <conditionalFormatting sqref="G152">
    <cfRule type="notContainsBlanks" dxfId="93" priority="151" stopIfTrue="1">
      <formula>LEN(TRIM(G152))&gt;0</formula>
    </cfRule>
  </conditionalFormatting>
  <conditionalFormatting sqref="G216">
    <cfRule type="notContainsBlanks" dxfId="92" priority="150" stopIfTrue="1">
      <formula>LEN(TRIM(G216))&gt;0</formula>
    </cfRule>
  </conditionalFormatting>
  <conditionalFormatting sqref="G255">
    <cfRule type="notContainsBlanks" dxfId="91" priority="143" stopIfTrue="1">
      <formula>LEN(TRIM(G255))&gt;0</formula>
    </cfRule>
  </conditionalFormatting>
  <conditionalFormatting sqref="G257">
    <cfRule type="notContainsBlanks" dxfId="90" priority="142" stopIfTrue="1">
      <formula>LEN(TRIM(G257))&gt;0</formula>
    </cfRule>
  </conditionalFormatting>
  <conditionalFormatting sqref="G261">
    <cfRule type="notContainsBlanks" dxfId="89" priority="140" stopIfTrue="1">
      <formula>LEN(TRIM(G261))&gt;0</formula>
    </cfRule>
  </conditionalFormatting>
  <conditionalFormatting sqref="G27">
    <cfRule type="notContainsBlanks" dxfId="88" priority="137" stopIfTrue="1">
      <formula>LEN(TRIM(G27))&gt;0</formula>
    </cfRule>
  </conditionalFormatting>
  <conditionalFormatting sqref="G48">
    <cfRule type="notContainsBlanks" dxfId="87" priority="136" stopIfTrue="1">
      <formula>LEN(TRIM(G48))&gt;0</formula>
    </cfRule>
  </conditionalFormatting>
  <conditionalFormatting sqref="G49">
    <cfRule type="notContainsBlanks" dxfId="86" priority="135" stopIfTrue="1">
      <formula>LEN(TRIM(G49))&gt;0</formula>
    </cfRule>
  </conditionalFormatting>
  <conditionalFormatting sqref="G50">
    <cfRule type="notContainsBlanks" dxfId="85" priority="134" stopIfTrue="1">
      <formula>LEN(TRIM(G50))&gt;0</formula>
    </cfRule>
  </conditionalFormatting>
  <conditionalFormatting sqref="G51">
    <cfRule type="notContainsBlanks" dxfId="84" priority="133" stopIfTrue="1">
      <formula>LEN(TRIM(G51))&gt;0</formula>
    </cfRule>
  </conditionalFormatting>
  <conditionalFormatting sqref="G85">
    <cfRule type="notContainsBlanks" dxfId="83" priority="132" stopIfTrue="1">
      <formula>LEN(TRIM(G85))&gt;0</formula>
    </cfRule>
  </conditionalFormatting>
  <conditionalFormatting sqref="G89">
    <cfRule type="notContainsBlanks" dxfId="82" priority="131" stopIfTrue="1">
      <formula>LEN(TRIM(G89))&gt;0</formula>
    </cfRule>
  </conditionalFormatting>
  <conditionalFormatting sqref="G96">
    <cfRule type="notContainsBlanks" dxfId="81" priority="130" stopIfTrue="1">
      <formula>LEN(TRIM(G96))&gt;0</formula>
    </cfRule>
  </conditionalFormatting>
  <conditionalFormatting sqref="G131">
    <cfRule type="notContainsBlanks" dxfId="80" priority="129" stopIfTrue="1">
      <formula>LEN(TRIM(G131))&gt;0</formula>
    </cfRule>
  </conditionalFormatting>
  <conditionalFormatting sqref="G150">
    <cfRule type="notContainsBlanks" dxfId="79" priority="127" stopIfTrue="1">
      <formula>LEN(TRIM(G150))&gt;0</formula>
    </cfRule>
  </conditionalFormatting>
  <conditionalFormatting sqref="G156">
    <cfRule type="notContainsBlanks" dxfId="78" priority="126" stopIfTrue="1">
      <formula>LEN(TRIM(G156))&gt;0</formula>
    </cfRule>
  </conditionalFormatting>
  <conditionalFormatting sqref="G163">
    <cfRule type="notContainsBlanks" dxfId="77" priority="125" stopIfTrue="1">
      <formula>LEN(TRIM(G163))&gt;0</formula>
    </cfRule>
  </conditionalFormatting>
  <conditionalFormatting sqref="G228">
    <cfRule type="notContainsBlanks" dxfId="76" priority="123" stopIfTrue="1">
      <formula>LEN(TRIM(G228))&gt;0</formula>
    </cfRule>
  </conditionalFormatting>
  <conditionalFormatting sqref="G215">
    <cfRule type="notContainsBlanks" dxfId="75" priority="120" stopIfTrue="1">
      <formula>LEN(TRIM(G215))&gt;0</formula>
    </cfRule>
  </conditionalFormatting>
  <conditionalFormatting sqref="G250">
    <cfRule type="notContainsBlanks" dxfId="74" priority="118" stopIfTrue="1">
      <formula>LEN(TRIM(G250))&gt;0</formula>
    </cfRule>
  </conditionalFormatting>
  <conditionalFormatting sqref="G266">
    <cfRule type="notContainsBlanks" dxfId="73" priority="117" stopIfTrue="1">
      <formula>LEN(TRIM(G266))&gt;0</formula>
    </cfRule>
  </conditionalFormatting>
  <conditionalFormatting sqref="G259">
    <cfRule type="notContainsBlanks" dxfId="72" priority="116" stopIfTrue="1">
      <formula>LEN(TRIM(G259))&gt;0</formula>
    </cfRule>
  </conditionalFormatting>
  <conditionalFormatting sqref="G227">
    <cfRule type="notContainsBlanks" dxfId="71" priority="114" stopIfTrue="1">
      <formula>LEN(TRIM(G227))&gt;0</formula>
    </cfRule>
  </conditionalFormatting>
  <conditionalFormatting sqref="G17">
    <cfRule type="notContainsBlanks" dxfId="70" priority="113" stopIfTrue="1">
      <formula>LEN(TRIM(G17))&gt;0</formula>
    </cfRule>
  </conditionalFormatting>
  <conditionalFormatting sqref="G35">
    <cfRule type="notContainsBlanks" dxfId="69" priority="112" stopIfTrue="1">
      <formula>LEN(TRIM(G35))&gt;0</formula>
    </cfRule>
  </conditionalFormatting>
  <conditionalFormatting sqref="G38">
    <cfRule type="notContainsBlanks" dxfId="68" priority="111" stopIfTrue="1">
      <formula>LEN(TRIM(G38))&gt;0</formula>
    </cfRule>
  </conditionalFormatting>
  <conditionalFormatting sqref="G40">
    <cfRule type="notContainsBlanks" dxfId="67" priority="110" stopIfTrue="1">
      <formula>LEN(TRIM(G40))&gt;0</formula>
    </cfRule>
  </conditionalFormatting>
  <conditionalFormatting sqref="G42:G43">
    <cfRule type="notContainsBlanks" dxfId="66" priority="108" stopIfTrue="1">
      <formula>LEN(TRIM(G42))&gt;0</formula>
    </cfRule>
  </conditionalFormatting>
  <conditionalFormatting sqref="G55 G57">
    <cfRule type="notContainsBlanks" dxfId="65" priority="105" stopIfTrue="1">
      <formula>LEN(TRIM(G55))&gt;0</formula>
    </cfRule>
  </conditionalFormatting>
  <conditionalFormatting sqref="G60">
    <cfRule type="notContainsBlanks" dxfId="64" priority="104" stopIfTrue="1">
      <formula>LEN(TRIM(G60))&gt;0</formula>
    </cfRule>
  </conditionalFormatting>
  <conditionalFormatting sqref="G67">
    <cfRule type="notContainsBlanks" dxfId="63" priority="103" stopIfTrue="1">
      <formula>LEN(TRIM(G67))&gt;0</formula>
    </cfRule>
  </conditionalFormatting>
  <conditionalFormatting sqref="G213">
    <cfRule type="notContainsBlanks" dxfId="62" priority="101" stopIfTrue="1">
      <formula>LEN(TRIM(G213))&gt;0</formula>
    </cfRule>
  </conditionalFormatting>
  <conditionalFormatting sqref="G165">
    <cfRule type="notContainsBlanks" dxfId="61" priority="100" stopIfTrue="1">
      <formula>LEN(TRIM(G165))&gt;0</formula>
    </cfRule>
  </conditionalFormatting>
  <conditionalFormatting sqref="G234">
    <cfRule type="notContainsBlanks" dxfId="60" priority="98" stopIfTrue="1">
      <formula>LEN(TRIM(G234))&gt;0</formula>
    </cfRule>
  </conditionalFormatting>
  <conditionalFormatting sqref="G130">
    <cfRule type="notContainsBlanks" dxfId="59" priority="97" stopIfTrue="1">
      <formula>LEN(TRIM(G130))&gt;0</formula>
    </cfRule>
  </conditionalFormatting>
  <conditionalFormatting sqref="G103:G104">
    <cfRule type="notContainsBlanks" dxfId="58" priority="95" stopIfTrue="1">
      <formula>LEN(TRIM(G103))&gt;0</formula>
    </cfRule>
  </conditionalFormatting>
  <conditionalFormatting sqref="G97">
    <cfRule type="notContainsBlanks" dxfId="57" priority="94" stopIfTrue="1">
      <formula>LEN(TRIM(G97))&gt;0</formula>
    </cfRule>
  </conditionalFormatting>
  <conditionalFormatting sqref="G95">
    <cfRule type="notContainsBlanks" dxfId="56" priority="93" stopIfTrue="1">
      <formula>LEN(TRIM(G95))&gt;0</formula>
    </cfRule>
  </conditionalFormatting>
  <conditionalFormatting sqref="G92">
    <cfRule type="notContainsBlanks" dxfId="55" priority="92" stopIfTrue="1">
      <formula>LEN(TRIM(G92))&gt;0</formula>
    </cfRule>
  </conditionalFormatting>
  <conditionalFormatting sqref="G83">
    <cfRule type="notContainsBlanks" dxfId="54" priority="90" stopIfTrue="1">
      <formula>LEN(TRIM(G83))&gt;0</formula>
    </cfRule>
  </conditionalFormatting>
  <conditionalFormatting sqref="G78">
    <cfRule type="notContainsBlanks" dxfId="53" priority="88" stopIfTrue="1">
      <formula>LEN(TRIM(G78))&gt;0</formula>
    </cfRule>
  </conditionalFormatting>
  <conditionalFormatting sqref="G76">
    <cfRule type="notContainsBlanks" dxfId="52" priority="87" stopIfTrue="1">
      <formula>LEN(TRIM(G76))&gt;0</formula>
    </cfRule>
  </conditionalFormatting>
  <conditionalFormatting sqref="G72">
    <cfRule type="notContainsBlanks" dxfId="51" priority="85" stopIfTrue="1">
      <formula>LEN(TRIM(G72))&gt;0</formula>
    </cfRule>
  </conditionalFormatting>
  <conditionalFormatting sqref="G15">
    <cfRule type="notContainsBlanks" dxfId="50" priority="81" stopIfTrue="1">
      <formula>LEN(TRIM(G15))&gt;0</formula>
    </cfRule>
  </conditionalFormatting>
  <conditionalFormatting sqref="G18">
    <cfRule type="notContainsBlanks" dxfId="49" priority="80" stopIfTrue="1">
      <formula>LEN(TRIM(G18))&gt;0</formula>
    </cfRule>
  </conditionalFormatting>
  <conditionalFormatting sqref="G20">
    <cfRule type="notContainsBlanks" dxfId="48" priority="79" stopIfTrue="1">
      <formula>LEN(TRIM(G20))&gt;0</formula>
    </cfRule>
  </conditionalFormatting>
  <conditionalFormatting sqref="G23">
    <cfRule type="notContainsBlanks" dxfId="47" priority="78" stopIfTrue="1">
      <formula>LEN(TRIM(G23))&gt;0</formula>
    </cfRule>
  </conditionalFormatting>
  <conditionalFormatting sqref="G59">
    <cfRule type="notContainsBlanks" dxfId="46" priority="74" stopIfTrue="1">
      <formula>LEN(TRIM(G59))&gt;0</formula>
    </cfRule>
  </conditionalFormatting>
  <conditionalFormatting sqref="G128:G129">
    <cfRule type="notContainsBlanks" dxfId="45" priority="71" stopIfTrue="1">
      <formula>LEN(TRIM(G128))&gt;0</formula>
    </cfRule>
  </conditionalFormatting>
  <conditionalFormatting sqref="G145">
    <cfRule type="notContainsBlanks" dxfId="44" priority="69" stopIfTrue="1">
      <formula>LEN(TRIM(G145))&gt;0</formula>
    </cfRule>
  </conditionalFormatting>
  <conditionalFormatting sqref="G167">
    <cfRule type="notContainsBlanks" dxfId="43" priority="66" stopIfTrue="1">
      <formula>LEN(TRIM(G167))&gt;0</formula>
    </cfRule>
  </conditionalFormatting>
  <conditionalFormatting sqref="G174">
    <cfRule type="notContainsBlanks" dxfId="42" priority="64" stopIfTrue="1">
      <formula>LEN(TRIM(G174))&gt;0</formula>
    </cfRule>
  </conditionalFormatting>
  <conditionalFormatting sqref="G176">
    <cfRule type="notContainsBlanks" dxfId="41" priority="63" stopIfTrue="1">
      <formula>LEN(TRIM(G176))&gt;0</formula>
    </cfRule>
  </conditionalFormatting>
  <conditionalFormatting sqref="G180">
    <cfRule type="notContainsBlanks" dxfId="40" priority="62" stopIfTrue="1">
      <formula>LEN(TRIM(G180))&gt;0</formula>
    </cfRule>
  </conditionalFormatting>
  <conditionalFormatting sqref="G183">
    <cfRule type="notContainsBlanks" dxfId="39" priority="61" stopIfTrue="1">
      <formula>LEN(TRIM(G183))&gt;0</formula>
    </cfRule>
  </conditionalFormatting>
  <conditionalFormatting sqref="G210">
    <cfRule type="notContainsBlanks" dxfId="38" priority="60" stopIfTrue="1">
      <formula>LEN(TRIM(G210))&gt;0</formula>
    </cfRule>
  </conditionalFormatting>
  <conditionalFormatting sqref="G212">
    <cfRule type="notContainsBlanks" dxfId="37" priority="59" stopIfTrue="1">
      <formula>LEN(TRIM(G212))&gt;0</formula>
    </cfRule>
  </conditionalFormatting>
  <conditionalFormatting sqref="G218">
    <cfRule type="notContainsBlanks" dxfId="36" priority="57" stopIfTrue="1">
      <formula>LEN(TRIM(G218))&gt;0</formula>
    </cfRule>
  </conditionalFormatting>
  <conditionalFormatting sqref="G256">
    <cfRule type="notContainsBlanks" dxfId="35" priority="53" stopIfTrue="1">
      <formula>LEN(TRIM(G256))&gt;0</formula>
    </cfRule>
  </conditionalFormatting>
  <conditionalFormatting sqref="G258">
    <cfRule type="notContainsBlanks" dxfId="34" priority="52" stopIfTrue="1">
      <formula>LEN(TRIM(G258))&gt;0</formula>
    </cfRule>
  </conditionalFormatting>
  <conditionalFormatting sqref="G45">
    <cfRule type="notContainsBlanks" dxfId="33" priority="50" stopIfTrue="1">
      <formula>LEN(TRIM(G45))&gt;0</formula>
    </cfRule>
  </conditionalFormatting>
  <conditionalFormatting sqref="G181">
    <cfRule type="notContainsBlanks" dxfId="32" priority="44" stopIfTrue="1">
      <formula>LEN(TRIM(G181))&gt;0</formula>
    </cfRule>
  </conditionalFormatting>
  <conditionalFormatting sqref="G184">
    <cfRule type="notContainsBlanks" dxfId="31" priority="43" stopIfTrue="1">
      <formula>LEN(TRIM(G184))&gt;0</formula>
    </cfRule>
  </conditionalFormatting>
  <conditionalFormatting sqref="G189">
    <cfRule type="notContainsBlanks" dxfId="30" priority="42" stopIfTrue="1">
      <formula>LEN(TRIM(G189))&gt;0</formula>
    </cfRule>
  </conditionalFormatting>
  <conditionalFormatting sqref="G192">
    <cfRule type="notContainsBlanks" dxfId="29" priority="41" stopIfTrue="1">
      <formula>LEN(TRIM(G192))&gt;0</formula>
    </cfRule>
  </conditionalFormatting>
  <conditionalFormatting sqref="G205">
    <cfRule type="notContainsBlanks" dxfId="28" priority="38" stopIfTrue="1">
      <formula>LEN(TRIM(G205))&gt;0</formula>
    </cfRule>
  </conditionalFormatting>
  <conditionalFormatting sqref="G77">
    <cfRule type="notContainsBlanks" dxfId="27" priority="37" stopIfTrue="1">
      <formula>LEN(TRIM(G77))&gt;0</formula>
    </cfRule>
  </conditionalFormatting>
  <conditionalFormatting sqref="G16">
    <cfRule type="notContainsBlanks" dxfId="26" priority="34" stopIfTrue="1">
      <formula>LEN(TRIM(G16))&gt;0</formula>
    </cfRule>
  </conditionalFormatting>
  <conditionalFormatting sqref="G268">
    <cfRule type="notContainsBlanks" dxfId="25" priority="30" stopIfTrue="1">
      <formula>LEN(TRIM(G268))&gt;0</formula>
    </cfRule>
  </conditionalFormatting>
  <conditionalFormatting sqref="G107">
    <cfRule type="notContainsBlanks" dxfId="24" priority="28" stopIfTrue="1">
      <formula>LEN(TRIM(G107))&gt;0</formula>
    </cfRule>
  </conditionalFormatting>
  <conditionalFormatting sqref="G25">
    <cfRule type="notContainsBlanks" dxfId="23" priority="26" stopIfTrue="1">
      <formula>LEN(TRIM(G25))&gt;0</formula>
    </cfRule>
  </conditionalFormatting>
  <conditionalFormatting sqref="G37">
    <cfRule type="notContainsBlanks" dxfId="22" priority="25" stopIfTrue="1">
      <formula>LEN(TRIM(G37))&gt;0</formula>
    </cfRule>
  </conditionalFormatting>
  <conditionalFormatting sqref="G41">
    <cfRule type="notContainsBlanks" dxfId="21" priority="24" stopIfTrue="1">
      <formula>LEN(TRIM(G41))&gt;0</formula>
    </cfRule>
  </conditionalFormatting>
  <conditionalFormatting sqref="G43">
    <cfRule type="notContainsBlanks" dxfId="20" priority="23" stopIfTrue="1">
      <formula>LEN(TRIM(G43))&gt;0</formula>
    </cfRule>
  </conditionalFormatting>
  <conditionalFormatting sqref="G56">
    <cfRule type="notContainsBlanks" dxfId="19" priority="22" stopIfTrue="1">
      <formula>LEN(TRIM(G56))&gt;0</formula>
    </cfRule>
  </conditionalFormatting>
  <conditionalFormatting sqref="G65">
    <cfRule type="notContainsBlanks" dxfId="18" priority="21" stopIfTrue="1">
      <formula>LEN(TRIM(G65))&gt;0</formula>
    </cfRule>
  </conditionalFormatting>
  <conditionalFormatting sqref="G79">
    <cfRule type="notContainsBlanks" dxfId="17" priority="20" stopIfTrue="1">
      <formula>LEN(TRIM(G79))&gt;0</formula>
    </cfRule>
  </conditionalFormatting>
  <conditionalFormatting sqref="G90">
    <cfRule type="notContainsBlanks" dxfId="16" priority="19" stopIfTrue="1">
      <formula>LEN(TRIM(G90))&gt;0</formula>
    </cfRule>
  </conditionalFormatting>
  <conditionalFormatting sqref="G112">
    <cfRule type="notContainsBlanks" dxfId="15" priority="18" stopIfTrue="1">
      <formula>LEN(TRIM(G112))&gt;0</formula>
    </cfRule>
  </conditionalFormatting>
  <conditionalFormatting sqref="G122">
    <cfRule type="notContainsBlanks" dxfId="14" priority="17" stopIfTrue="1">
      <formula>LEN(TRIM(G122))&gt;0</formula>
    </cfRule>
  </conditionalFormatting>
  <conditionalFormatting sqref="G134">
    <cfRule type="notContainsBlanks" dxfId="13" priority="16" stopIfTrue="1">
      <formula>LEN(TRIM(G134))&gt;0</formula>
    </cfRule>
  </conditionalFormatting>
  <conditionalFormatting sqref="G136">
    <cfRule type="notContainsBlanks" dxfId="12" priority="15" stopIfTrue="1">
      <formula>LEN(TRIM(G136))&gt;0</formula>
    </cfRule>
  </conditionalFormatting>
  <conditionalFormatting sqref="G139">
    <cfRule type="notContainsBlanks" dxfId="11" priority="14" stopIfTrue="1">
      <formula>LEN(TRIM(G139))&gt;0</formula>
    </cfRule>
  </conditionalFormatting>
  <conditionalFormatting sqref="G140">
    <cfRule type="notContainsBlanks" dxfId="10" priority="13" stopIfTrue="1">
      <formula>LEN(TRIM(G140))&gt;0</formula>
    </cfRule>
  </conditionalFormatting>
  <conditionalFormatting sqref="G159">
    <cfRule type="notContainsBlanks" dxfId="9" priority="12" stopIfTrue="1">
      <formula>LEN(TRIM(G159))&gt;0</formula>
    </cfRule>
  </conditionalFormatting>
  <conditionalFormatting sqref="G159">
    <cfRule type="notContainsBlanks" dxfId="8" priority="11" stopIfTrue="1">
      <formula>LEN(TRIM(G159))&gt;0</formula>
    </cfRule>
  </conditionalFormatting>
  <conditionalFormatting sqref="G186">
    <cfRule type="notContainsBlanks" dxfId="7" priority="10" stopIfTrue="1">
      <formula>LEN(TRIM(G186))&gt;0</formula>
    </cfRule>
  </conditionalFormatting>
  <conditionalFormatting sqref="G196">
    <cfRule type="notContainsBlanks" dxfId="6" priority="8" stopIfTrue="1">
      <formula>LEN(TRIM(G196))&gt;0</formula>
    </cfRule>
  </conditionalFormatting>
  <conditionalFormatting sqref="G222:G223">
    <cfRule type="notContainsBlanks" dxfId="5" priority="7" stopIfTrue="1">
      <formula>LEN(TRIM(G222))&gt;0</formula>
    </cfRule>
  </conditionalFormatting>
  <conditionalFormatting sqref="G226">
    <cfRule type="notContainsBlanks" dxfId="4" priority="6" stopIfTrue="1">
      <formula>LEN(TRIM(G226))&gt;0</formula>
    </cfRule>
  </conditionalFormatting>
  <conditionalFormatting sqref="G253">
    <cfRule type="notContainsBlanks" dxfId="3" priority="4" stopIfTrue="1">
      <formula>LEN(TRIM(G253))&gt;0</formula>
    </cfRule>
  </conditionalFormatting>
  <conditionalFormatting sqref="G260">
    <cfRule type="notContainsBlanks" dxfId="2" priority="3" stopIfTrue="1">
      <formula>LEN(TRIM(G260))&gt;0</formula>
    </cfRule>
  </conditionalFormatting>
  <conditionalFormatting sqref="G262">
    <cfRule type="notContainsBlanks" dxfId="1" priority="2" stopIfTrue="1">
      <formula>LEN(TRIM(G262))&gt;0</formula>
    </cfRule>
  </conditionalFormatting>
  <conditionalFormatting sqref="G267">
    <cfRule type="notContainsBlanks" dxfId="0" priority="1" stopIfTrue="1">
      <formula>LEN(TRIM(G267))&gt;0</formula>
    </cfRule>
  </conditionalFormatting>
  <pageMargins left="0.7" right="0.7" top="0.75" bottom="0.75" header="0.3" footer="0.3"/>
  <pageSetup paperSize="9" scale="6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601"/>
  <sheetViews>
    <sheetView showGridLines="0" tabSelected="1" topLeftCell="C1" zoomScale="70" zoomScaleNormal="70" workbookViewId="0">
      <selection activeCell="C1" sqref="C1"/>
    </sheetView>
  </sheetViews>
  <sheetFormatPr defaultColWidth="9.140625" defaultRowHeight="14.25" x14ac:dyDescent="0.2"/>
  <cols>
    <col min="1" max="1" width="7.5703125" style="24" hidden="1" customWidth="1"/>
    <col min="2" max="2" width="7.28515625" style="24" hidden="1" customWidth="1"/>
    <col min="3" max="3" width="0.85546875" style="1" customWidth="1"/>
    <col min="4" max="4" width="21.42578125" style="1" customWidth="1"/>
    <col min="5" max="5" width="54" style="1" customWidth="1"/>
    <col min="6" max="6" width="12" style="8" customWidth="1"/>
    <col min="7" max="7" width="11.42578125" style="8" hidden="1" customWidth="1"/>
    <col min="8" max="8" width="12.42578125" style="9" customWidth="1"/>
    <col min="9" max="9" width="13.28515625" style="8" customWidth="1"/>
    <col min="10" max="10" width="16.85546875" style="10" customWidth="1"/>
    <col min="11" max="11" width="0" style="1" hidden="1" customWidth="1"/>
    <col min="12" max="16" width="9.140625" style="1"/>
    <col min="17" max="17" width="9.85546875" style="1" bestFit="1" customWidth="1"/>
    <col min="18" max="16384" width="9.140625" style="1"/>
  </cols>
  <sheetData>
    <row r="1" spans="1:10" s="4" customFormat="1" ht="11.25" x14ac:dyDescent="0.15">
      <c r="A1" s="23"/>
      <c r="B1" s="23"/>
      <c r="F1" s="5"/>
      <c r="G1" s="5"/>
      <c r="H1" s="7"/>
      <c r="I1" s="5"/>
      <c r="J1" s="6"/>
    </row>
    <row r="2" spans="1:10" s="4" customFormat="1" ht="11.25" customHeight="1" x14ac:dyDescent="0.15">
      <c r="A2" s="23"/>
      <c r="B2" s="23"/>
      <c r="D2" s="4" t="s">
        <v>0</v>
      </c>
      <c r="F2" s="142" t="s">
        <v>937</v>
      </c>
      <c r="G2" s="142"/>
      <c r="H2" s="142"/>
      <c r="I2" s="142"/>
      <c r="J2" s="142"/>
    </row>
    <row r="3" spans="1:10" s="4" customFormat="1" ht="15" customHeight="1" x14ac:dyDescent="0.25">
      <c r="A3" s="23">
        <f>MATCH(D3,$D$13:$D$1602,0)+13+31</f>
        <v>45</v>
      </c>
      <c r="B3" s="23"/>
      <c r="D3" s="75" t="s">
        <v>1</v>
      </c>
      <c r="E3" s="76"/>
      <c r="F3" s="142"/>
      <c r="G3" s="142"/>
      <c r="H3" s="142"/>
      <c r="I3" s="142"/>
      <c r="J3" s="142"/>
    </row>
    <row r="4" spans="1:10" s="4" customFormat="1" ht="15" x14ac:dyDescent="0.25">
      <c r="A4" s="23">
        <f>MATCH(D4,$D$13:$D$1602,0)+13+29</f>
        <v>676</v>
      </c>
      <c r="B4" s="23"/>
      <c r="D4" s="105" t="s">
        <v>2</v>
      </c>
      <c r="E4" s="77"/>
      <c r="F4" s="72"/>
      <c r="G4" s="72"/>
      <c r="H4" s="72"/>
      <c r="I4" s="72"/>
      <c r="J4" s="74"/>
    </row>
    <row r="5" spans="1:10" s="4" customFormat="1" ht="15" x14ac:dyDescent="0.25">
      <c r="A5" s="23">
        <f t="shared" ref="A5:A11" si="0">MATCH(D5,$D$13:$D$1602,0)+13+29</f>
        <v>955</v>
      </c>
      <c r="B5" s="23"/>
      <c r="D5" s="105" t="s">
        <v>6</v>
      </c>
      <c r="E5" s="77"/>
      <c r="F5" s="72"/>
      <c r="G5" s="72"/>
      <c r="H5" s="72"/>
      <c r="I5" s="72"/>
      <c r="J5" s="72" t="s">
        <v>908</v>
      </c>
    </row>
    <row r="6" spans="1:10" s="4" customFormat="1" ht="15" x14ac:dyDescent="0.25">
      <c r="A6" s="23">
        <f t="shared" si="0"/>
        <v>1078</v>
      </c>
      <c r="B6" s="23"/>
      <c r="D6" s="105" t="s">
        <v>7</v>
      </c>
      <c r="E6" s="77"/>
      <c r="F6" s="72"/>
      <c r="G6" s="72"/>
      <c r="H6" s="72"/>
      <c r="I6" s="72"/>
      <c r="J6" s="149" t="s">
        <v>235</v>
      </c>
    </row>
    <row r="7" spans="1:10" s="4" customFormat="1" ht="15" x14ac:dyDescent="0.25">
      <c r="A7" s="23">
        <f t="shared" si="0"/>
        <v>1141</v>
      </c>
      <c r="B7" s="23"/>
      <c r="D7" s="105" t="s">
        <v>5</v>
      </c>
      <c r="E7" s="77"/>
      <c r="F7" s="72"/>
      <c r="G7" s="72"/>
      <c r="H7" s="72"/>
      <c r="I7" s="72"/>
      <c r="J7" s="149" t="s">
        <v>859</v>
      </c>
    </row>
    <row r="8" spans="1:10" s="4" customFormat="1" ht="15" x14ac:dyDescent="0.25">
      <c r="A8" s="23">
        <f t="shared" si="0"/>
        <v>1192</v>
      </c>
      <c r="B8" s="23"/>
      <c r="D8" s="105" t="s">
        <v>4</v>
      </c>
      <c r="E8" s="77"/>
      <c r="F8" s="72"/>
      <c r="G8" s="72"/>
      <c r="H8" s="72"/>
      <c r="I8" s="72"/>
      <c r="J8" s="73"/>
    </row>
    <row r="9" spans="1:10" s="4" customFormat="1" ht="15" customHeight="1" x14ac:dyDescent="0.25">
      <c r="A9" s="23">
        <f t="shared" si="0"/>
        <v>1237</v>
      </c>
      <c r="B9" s="23"/>
      <c r="D9" s="105" t="s">
        <v>9</v>
      </c>
      <c r="F9" s="5"/>
      <c r="G9" s="5"/>
      <c r="H9" s="7"/>
      <c r="I9" s="143" t="s">
        <v>226</v>
      </c>
      <c r="J9" s="145" t="s">
        <v>8</v>
      </c>
    </row>
    <row r="10" spans="1:10" s="4" customFormat="1" ht="15" x14ac:dyDescent="0.25">
      <c r="A10" s="23">
        <f t="shared" si="0"/>
        <v>1349</v>
      </c>
      <c r="B10" s="23"/>
      <c r="D10" s="105" t="s">
        <v>3</v>
      </c>
      <c r="E10" s="77"/>
      <c r="F10" s="5"/>
      <c r="G10" s="5"/>
      <c r="H10" s="7"/>
      <c r="I10" s="144"/>
      <c r="J10" s="146"/>
    </row>
    <row r="11" spans="1:10" s="4" customFormat="1" ht="15" x14ac:dyDescent="0.25">
      <c r="A11" s="23">
        <f t="shared" si="0"/>
        <v>1454</v>
      </c>
      <c r="B11" s="23"/>
      <c r="D11" s="105" t="s">
        <v>10</v>
      </c>
      <c r="E11" s="77"/>
      <c r="F11" s="5"/>
      <c r="G11" s="5"/>
      <c r="H11" s="7"/>
      <c r="I11" s="18">
        <f>SUM(I15:I1602)</f>
        <v>0</v>
      </c>
      <c r="J11" s="19">
        <f>SUM(J15:J1602)</f>
        <v>0</v>
      </c>
    </row>
    <row r="12" spans="1:10" ht="9" customHeight="1" x14ac:dyDescent="0.2">
      <c r="C12" s="2"/>
      <c r="D12" s="78"/>
      <c r="E12" s="78"/>
    </row>
    <row r="13" spans="1:10" ht="26.25" customHeight="1" x14ac:dyDescent="0.2">
      <c r="D13" s="139" t="s">
        <v>1</v>
      </c>
      <c r="E13" s="140"/>
      <c r="F13" s="140"/>
      <c r="G13" s="140"/>
      <c r="H13" s="140"/>
      <c r="I13" s="140"/>
      <c r="J13" s="141"/>
    </row>
    <row r="14" spans="1:10" s="15" customFormat="1" ht="31.5" customHeight="1" x14ac:dyDescent="0.2">
      <c r="A14" s="24"/>
      <c r="B14" s="24"/>
      <c r="D14" s="106" t="s">
        <v>11</v>
      </c>
      <c r="E14" s="107" t="s">
        <v>12</v>
      </c>
      <c r="F14" s="108"/>
      <c r="G14" s="106"/>
      <c r="H14" s="109" t="s">
        <v>936</v>
      </c>
      <c r="I14" s="106" t="s">
        <v>224</v>
      </c>
      <c r="J14" s="110" t="s">
        <v>225</v>
      </c>
    </row>
    <row r="15" spans="1:10" ht="24" customHeight="1" x14ac:dyDescent="0.2">
      <c r="A15" s="24">
        <v>1</v>
      </c>
      <c r="B15" s="24">
        <v>1</v>
      </c>
      <c r="D15" s="132"/>
      <c r="E15" s="59" t="s">
        <v>14</v>
      </c>
      <c r="F15" s="20"/>
      <c r="G15" s="138">
        <f>VLOOKUP(E15,'Бланк заказа'!C:H,3,0)</f>
        <v>0</v>
      </c>
      <c r="H15" s="136">
        <v>200</v>
      </c>
      <c r="I15" s="135"/>
      <c r="J15" s="137" t="str">
        <f>IF(I15*H15,I15*H15,"")</f>
        <v/>
      </c>
    </row>
    <row r="16" spans="1:10" ht="18" customHeight="1" x14ac:dyDescent="0.2">
      <c r="A16" s="24">
        <v>2</v>
      </c>
      <c r="B16" s="24">
        <v>1</v>
      </c>
      <c r="D16" s="133"/>
      <c r="E16" s="60" t="s">
        <v>15</v>
      </c>
      <c r="F16" s="21"/>
      <c r="G16" s="138"/>
      <c r="H16" s="136"/>
      <c r="I16" s="135"/>
      <c r="J16" s="137"/>
    </row>
    <row r="17" spans="1:10" ht="18" customHeight="1" x14ac:dyDescent="0.2">
      <c r="A17" s="24">
        <v>3</v>
      </c>
      <c r="B17" s="24">
        <v>1</v>
      </c>
      <c r="D17" s="133"/>
      <c r="E17" s="60" t="s">
        <v>244</v>
      </c>
      <c r="F17" s="21"/>
      <c r="G17" s="138"/>
      <c r="H17" s="136"/>
      <c r="I17" s="135"/>
      <c r="J17" s="137"/>
    </row>
    <row r="18" spans="1:10" ht="18" customHeight="1" x14ac:dyDescent="0.2">
      <c r="A18" s="24">
        <v>4</v>
      </c>
      <c r="B18" s="24">
        <v>1</v>
      </c>
      <c r="D18" s="133"/>
      <c r="E18" s="60" t="s">
        <v>16</v>
      </c>
      <c r="F18" s="21"/>
      <c r="G18" s="138"/>
      <c r="H18" s="136"/>
      <c r="I18" s="135"/>
      <c r="J18" s="137"/>
    </row>
    <row r="19" spans="1:10" ht="18" customHeight="1" x14ac:dyDescent="0.2">
      <c r="A19" s="24">
        <v>5</v>
      </c>
      <c r="B19" s="24">
        <v>1</v>
      </c>
      <c r="D19" s="133"/>
      <c r="E19" s="60" t="s">
        <v>17</v>
      </c>
      <c r="F19" s="21"/>
      <c r="G19" s="138"/>
      <c r="H19" s="136"/>
      <c r="I19" s="135"/>
      <c r="J19" s="137"/>
    </row>
    <row r="20" spans="1:10" ht="32.25" customHeight="1" x14ac:dyDescent="0.2">
      <c r="A20" s="24">
        <v>6</v>
      </c>
      <c r="B20" s="24">
        <v>1</v>
      </c>
      <c r="D20" s="134"/>
      <c r="E20" s="61" t="s">
        <v>430</v>
      </c>
      <c r="F20" s="21"/>
      <c r="G20" s="138"/>
      <c r="H20" s="136"/>
      <c r="I20" s="135"/>
      <c r="J20" s="137"/>
    </row>
    <row r="21" spans="1:10" ht="18" customHeight="1" x14ac:dyDescent="0.2">
      <c r="A21" s="24">
        <v>1</v>
      </c>
      <c r="B21" s="24">
        <v>1</v>
      </c>
      <c r="D21" s="132"/>
      <c r="E21" s="16" t="s">
        <v>18</v>
      </c>
      <c r="F21" s="20"/>
      <c r="G21" s="138">
        <f>VLOOKUP(E21,'Бланк заказа'!C:H,3,0)</f>
        <v>0</v>
      </c>
      <c r="H21" s="136">
        <v>200</v>
      </c>
      <c r="I21" s="135"/>
      <c r="J21" s="137" t="str">
        <f t="shared" ref="J21" si="1">IF(I21*H21,I21*H21,"")</f>
        <v/>
      </c>
    </row>
    <row r="22" spans="1:10" ht="18" customHeight="1" x14ac:dyDescent="0.2">
      <c r="A22" s="24">
        <v>2</v>
      </c>
      <c r="B22" s="24">
        <v>1</v>
      </c>
      <c r="D22" s="133"/>
      <c r="E22" s="17" t="s">
        <v>15</v>
      </c>
      <c r="F22" s="21"/>
      <c r="G22" s="138"/>
      <c r="H22" s="136"/>
      <c r="I22" s="135"/>
      <c r="J22" s="137"/>
    </row>
    <row r="23" spans="1:10" ht="18" customHeight="1" x14ac:dyDescent="0.2">
      <c r="A23" s="24">
        <v>3</v>
      </c>
      <c r="B23" s="24">
        <v>1</v>
      </c>
      <c r="D23" s="133"/>
      <c r="E23" s="17" t="s">
        <v>245</v>
      </c>
      <c r="F23" s="21"/>
      <c r="G23" s="138"/>
      <c r="H23" s="136"/>
      <c r="I23" s="135"/>
      <c r="J23" s="137"/>
    </row>
    <row r="24" spans="1:10" ht="18" customHeight="1" x14ac:dyDescent="0.2">
      <c r="A24" s="24">
        <v>4</v>
      </c>
      <c r="B24" s="24">
        <v>1</v>
      </c>
      <c r="D24" s="133"/>
      <c r="E24" s="17" t="s">
        <v>19</v>
      </c>
      <c r="F24" s="21"/>
      <c r="G24" s="138"/>
      <c r="H24" s="136"/>
      <c r="I24" s="135"/>
      <c r="J24" s="137"/>
    </row>
    <row r="25" spans="1:10" ht="18" customHeight="1" x14ac:dyDescent="0.2">
      <c r="A25" s="24">
        <v>5</v>
      </c>
      <c r="B25" s="24">
        <v>1</v>
      </c>
      <c r="D25" s="133"/>
      <c r="E25" s="17" t="s">
        <v>20</v>
      </c>
      <c r="F25" s="21"/>
      <c r="G25" s="138"/>
      <c r="H25" s="136"/>
      <c r="I25" s="135"/>
      <c r="J25" s="137"/>
    </row>
    <row r="26" spans="1:10" ht="33.75" customHeight="1" x14ac:dyDescent="0.2">
      <c r="A26" s="24">
        <v>6</v>
      </c>
      <c r="B26" s="24">
        <v>1</v>
      </c>
      <c r="D26" s="134"/>
      <c r="E26" s="61" t="s">
        <v>393</v>
      </c>
      <c r="F26" s="21"/>
      <c r="G26" s="138"/>
      <c r="H26" s="136"/>
      <c r="I26" s="135"/>
      <c r="J26" s="137"/>
    </row>
    <row r="27" spans="1:10" ht="18" customHeight="1" x14ac:dyDescent="0.2">
      <c r="A27" s="24">
        <v>1</v>
      </c>
      <c r="B27" s="24">
        <v>1</v>
      </c>
      <c r="D27" s="132"/>
      <c r="E27" s="16" t="s">
        <v>548</v>
      </c>
      <c r="F27" s="20"/>
      <c r="G27" s="138">
        <f>VLOOKUP(E27,'Бланк заказа'!C:H,3,0)</f>
        <v>0</v>
      </c>
      <c r="H27" s="136">
        <v>200</v>
      </c>
      <c r="I27" s="135"/>
      <c r="J27" s="137" t="str">
        <f t="shared" ref="J27" si="2">IF(I27*H27,I27*H27,"")</f>
        <v/>
      </c>
    </row>
    <row r="28" spans="1:10" ht="18" customHeight="1" x14ac:dyDescent="0.2">
      <c r="A28" s="24">
        <v>2</v>
      </c>
      <c r="B28" s="24">
        <v>1</v>
      </c>
      <c r="D28" s="133"/>
      <c r="E28" s="63" t="s">
        <v>15</v>
      </c>
      <c r="F28" s="21"/>
      <c r="G28" s="138"/>
      <c r="H28" s="136"/>
      <c r="I28" s="135"/>
      <c r="J28" s="137"/>
    </row>
    <row r="29" spans="1:10" ht="18" customHeight="1" x14ac:dyDescent="0.2">
      <c r="A29" s="24">
        <v>3</v>
      </c>
      <c r="B29" s="24">
        <v>1</v>
      </c>
      <c r="D29" s="133"/>
      <c r="E29" s="17" t="s">
        <v>251</v>
      </c>
      <c r="F29" s="21"/>
      <c r="G29" s="138"/>
      <c r="H29" s="136"/>
      <c r="I29" s="135"/>
      <c r="J29" s="137"/>
    </row>
    <row r="30" spans="1:10" ht="18" customHeight="1" x14ac:dyDescent="0.2">
      <c r="A30" s="24">
        <v>4</v>
      </c>
      <c r="B30" s="24">
        <v>1</v>
      </c>
      <c r="D30" s="133"/>
      <c r="E30" s="17" t="s">
        <v>21</v>
      </c>
      <c r="F30" s="21"/>
      <c r="G30" s="138"/>
      <c r="H30" s="136"/>
      <c r="I30" s="135"/>
      <c r="J30" s="137"/>
    </row>
    <row r="31" spans="1:10" ht="18" customHeight="1" x14ac:dyDescent="0.2">
      <c r="A31" s="24">
        <v>5</v>
      </c>
      <c r="B31" s="24">
        <v>1</v>
      </c>
      <c r="D31" s="133"/>
      <c r="E31" s="17" t="s">
        <v>25</v>
      </c>
      <c r="F31" s="21"/>
      <c r="G31" s="138"/>
      <c r="H31" s="136"/>
      <c r="I31" s="135"/>
      <c r="J31" s="137"/>
    </row>
    <row r="32" spans="1:10" ht="33.75" customHeight="1" x14ac:dyDescent="0.2">
      <c r="A32" s="24">
        <v>6</v>
      </c>
      <c r="B32" s="24">
        <v>1</v>
      </c>
      <c r="D32" s="134"/>
      <c r="E32" s="61" t="s">
        <v>393</v>
      </c>
      <c r="F32" s="21"/>
      <c r="G32" s="138"/>
      <c r="H32" s="136"/>
      <c r="I32" s="135"/>
      <c r="J32" s="137"/>
    </row>
    <row r="33" spans="1:10" ht="18" customHeight="1" x14ac:dyDescent="0.2">
      <c r="A33" s="24">
        <v>1</v>
      </c>
      <c r="B33" s="24">
        <v>1</v>
      </c>
      <c r="D33" s="132"/>
      <c r="E33" s="16" t="s">
        <v>618</v>
      </c>
      <c r="F33" s="55" t="s">
        <v>51</v>
      </c>
      <c r="G33" s="138">
        <f>VLOOKUP(E33,'Бланк заказа'!C:H,3,0)</f>
        <v>0</v>
      </c>
      <c r="H33" s="136">
        <v>200</v>
      </c>
      <c r="I33" s="135"/>
      <c r="J33" s="137" t="str">
        <f t="shared" ref="J33" si="3">IF(I33*H33,I33*H33,"")</f>
        <v/>
      </c>
    </row>
    <row r="34" spans="1:10" ht="18" customHeight="1" x14ac:dyDescent="0.2">
      <c r="A34" s="24">
        <v>2</v>
      </c>
      <c r="B34" s="24">
        <v>1</v>
      </c>
      <c r="D34" s="133"/>
      <c r="E34" s="17" t="s">
        <v>15</v>
      </c>
      <c r="F34" s="21"/>
      <c r="G34" s="138"/>
      <c r="H34" s="136"/>
      <c r="I34" s="135"/>
      <c r="J34" s="137"/>
    </row>
    <row r="35" spans="1:10" ht="18" customHeight="1" x14ac:dyDescent="0.2">
      <c r="A35" s="24">
        <v>3</v>
      </c>
      <c r="B35" s="24">
        <v>1</v>
      </c>
      <c r="D35" s="133"/>
      <c r="E35" s="17" t="s">
        <v>250</v>
      </c>
      <c r="F35" s="21"/>
      <c r="G35" s="138"/>
      <c r="H35" s="136"/>
      <c r="I35" s="135"/>
      <c r="J35" s="137"/>
    </row>
    <row r="36" spans="1:10" ht="18" customHeight="1" x14ac:dyDescent="0.2">
      <c r="A36" s="24">
        <v>4</v>
      </c>
      <c r="B36" s="24">
        <v>1</v>
      </c>
      <c r="D36" s="133"/>
      <c r="E36" s="17" t="s">
        <v>23</v>
      </c>
      <c r="F36" s="21"/>
      <c r="G36" s="138"/>
      <c r="H36" s="136"/>
      <c r="I36" s="135"/>
      <c r="J36" s="137"/>
    </row>
    <row r="37" spans="1:10" ht="18" customHeight="1" x14ac:dyDescent="0.2">
      <c r="A37" s="24">
        <v>5</v>
      </c>
      <c r="B37" s="24">
        <v>1</v>
      </c>
      <c r="D37" s="133"/>
      <c r="E37" s="17" t="s">
        <v>20</v>
      </c>
      <c r="F37" s="21"/>
      <c r="G37" s="138"/>
      <c r="H37" s="136"/>
      <c r="I37" s="135"/>
      <c r="J37" s="137"/>
    </row>
    <row r="38" spans="1:10" ht="33.75" customHeight="1" x14ac:dyDescent="0.2">
      <c r="A38" s="24">
        <v>6</v>
      </c>
      <c r="B38" s="24">
        <v>1</v>
      </c>
      <c r="D38" s="133"/>
      <c r="E38" s="61" t="s">
        <v>619</v>
      </c>
      <c r="F38" s="21"/>
      <c r="G38" s="138"/>
      <c r="H38" s="136"/>
      <c r="I38" s="135"/>
      <c r="J38" s="137"/>
    </row>
    <row r="39" spans="1:10" ht="18" customHeight="1" x14ac:dyDescent="0.2">
      <c r="A39" s="24">
        <v>1</v>
      </c>
      <c r="B39" s="24">
        <v>1</v>
      </c>
      <c r="D39" s="132"/>
      <c r="E39" s="16" t="s">
        <v>366</v>
      </c>
      <c r="F39" s="20"/>
      <c r="G39" s="138">
        <f>VLOOKUP(E39,'Бланк заказа'!C:H,3,0)</f>
        <v>0</v>
      </c>
      <c r="H39" s="136">
        <v>200</v>
      </c>
      <c r="I39" s="135"/>
      <c r="J39" s="137" t="str">
        <f t="shared" ref="J39" si="4">IF(I39*H39,I39*H39,"")</f>
        <v/>
      </c>
    </row>
    <row r="40" spans="1:10" ht="18" customHeight="1" x14ac:dyDescent="0.2">
      <c r="A40" s="24">
        <v>2</v>
      </c>
      <c r="B40" s="24">
        <v>1</v>
      </c>
      <c r="D40" s="133"/>
      <c r="E40" s="17" t="s">
        <v>15</v>
      </c>
      <c r="F40" s="21"/>
      <c r="G40" s="138"/>
      <c r="H40" s="136"/>
      <c r="I40" s="135"/>
      <c r="J40" s="137"/>
    </row>
    <row r="41" spans="1:10" ht="18" customHeight="1" x14ac:dyDescent="0.2">
      <c r="A41" s="24">
        <v>3</v>
      </c>
      <c r="B41" s="24">
        <v>1</v>
      </c>
      <c r="D41" s="133"/>
      <c r="E41" s="17" t="s">
        <v>249</v>
      </c>
      <c r="F41" s="21"/>
      <c r="G41" s="138"/>
      <c r="H41" s="136"/>
      <c r="I41" s="135"/>
      <c r="J41" s="137"/>
    </row>
    <row r="42" spans="1:10" ht="18" customHeight="1" x14ac:dyDescent="0.2">
      <c r="A42" s="24">
        <v>4</v>
      </c>
      <c r="B42" s="24">
        <v>1</v>
      </c>
      <c r="D42" s="133"/>
      <c r="E42" s="17" t="s">
        <v>24</v>
      </c>
      <c r="F42" s="21"/>
      <c r="G42" s="138"/>
      <c r="H42" s="136"/>
      <c r="I42" s="135"/>
      <c r="J42" s="137"/>
    </row>
    <row r="43" spans="1:10" ht="18" customHeight="1" x14ac:dyDescent="0.2">
      <c r="A43" s="24">
        <v>5</v>
      </c>
      <c r="B43" s="24">
        <v>1</v>
      </c>
      <c r="D43" s="133"/>
      <c r="E43" s="17" t="s">
        <v>17</v>
      </c>
      <c r="F43" s="21"/>
      <c r="G43" s="138"/>
      <c r="H43" s="136"/>
      <c r="I43" s="135"/>
      <c r="J43" s="137"/>
    </row>
    <row r="44" spans="1:10" ht="33.75" customHeight="1" x14ac:dyDescent="0.2">
      <c r="A44" s="24">
        <v>6</v>
      </c>
      <c r="B44" s="24">
        <v>1</v>
      </c>
      <c r="D44" s="134"/>
      <c r="E44" s="61" t="s">
        <v>443</v>
      </c>
      <c r="F44" s="21"/>
      <c r="G44" s="138"/>
      <c r="H44" s="136"/>
      <c r="I44" s="135"/>
      <c r="J44" s="137"/>
    </row>
    <row r="45" spans="1:10" ht="18" customHeight="1" x14ac:dyDescent="0.2">
      <c r="A45" s="24">
        <v>1</v>
      </c>
      <c r="B45" s="24">
        <v>1</v>
      </c>
      <c r="D45" s="132"/>
      <c r="E45" s="16" t="s">
        <v>501</v>
      </c>
      <c r="F45" s="55" t="s">
        <v>51</v>
      </c>
      <c r="G45" s="138">
        <f>VLOOKUP(E45,'Бланк заказа'!C:H,3,0)</f>
        <v>0</v>
      </c>
      <c r="H45" s="136">
        <v>200</v>
      </c>
      <c r="I45" s="135"/>
      <c r="J45" s="137" t="str">
        <f t="shared" ref="J45" si="5">IF(I45*H45,I45*H45,"")</f>
        <v/>
      </c>
    </row>
    <row r="46" spans="1:10" ht="18" customHeight="1" x14ac:dyDescent="0.2">
      <c r="A46" s="24">
        <v>2</v>
      </c>
      <c r="B46" s="24">
        <v>1</v>
      </c>
      <c r="D46" s="133"/>
      <c r="E46" s="17" t="s">
        <v>15</v>
      </c>
      <c r="F46" s="21"/>
      <c r="G46" s="138"/>
      <c r="H46" s="136"/>
      <c r="I46" s="135"/>
      <c r="J46" s="137"/>
    </row>
    <row r="47" spans="1:10" ht="18" customHeight="1" x14ac:dyDescent="0.2">
      <c r="A47" s="24">
        <v>3</v>
      </c>
      <c r="B47" s="24">
        <v>1</v>
      </c>
      <c r="D47" s="133"/>
      <c r="E47" s="17" t="s">
        <v>244</v>
      </c>
      <c r="F47" s="21"/>
      <c r="G47" s="138"/>
      <c r="H47" s="136"/>
      <c r="I47" s="135"/>
      <c r="J47" s="137"/>
    </row>
    <row r="48" spans="1:10" ht="18" customHeight="1" x14ac:dyDescent="0.2">
      <c r="A48" s="24">
        <v>4</v>
      </c>
      <c r="B48" s="24">
        <v>1</v>
      </c>
      <c r="D48" s="133"/>
      <c r="E48" s="17" t="s">
        <v>23</v>
      </c>
      <c r="F48" s="21"/>
      <c r="G48" s="138"/>
      <c r="H48" s="136"/>
      <c r="I48" s="135"/>
      <c r="J48" s="137"/>
    </row>
    <row r="49" spans="1:10" ht="18" customHeight="1" x14ac:dyDescent="0.2">
      <c r="A49" s="24">
        <v>5</v>
      </c>
      <c r="B49" s="24">
        <v>1</v>
      </c>
      <c r="D49" s="133"/>
      <c r="E49" s="17" t="s">
        <v>25</v>
      </c>
      <c r="F49" s="21"/>
      <c r="G49" s="138"/>
      <c r="H49" s="136"/>
      <c r="I49" s="135"/>
      <c r="J49" s="137"/>
    </row>
    <row r="50" spans="1:10" ht="33.75" customHeight="1" x14ac:dyDescent="0.2">
      <c r="A50" s="24">
        <v>6</v>
      </c>
      <c r="B50" s="24">
        <v>1</v>
      </c>
      <c r="D50" s="133"/>
      <c r="E50" s="61" t="s">
        <v>502</v>
      </c>
      <c r="F50" s="21"/>
      <c r="G50" s="138"/>
      <c r="H50" s="136"/>
      <c r="I50" s="135"/>
      <c r="J50" s="137"/>
    </row>
    <row r="51" spans="1:10" ht="18" customHeight="1" x14ac:dyDescent="0.2">
      <c r="A51" s="24">
        <v>1</v>
      </c>
      <c r="B51" s="24">
        <v>1</v>
      </c>
      <c r="D51" s="132"/>
      <c r="E51" s="16" t="s">
        <v>27</v>
      </c>
      <c r="F51" s="20"/>
      <c r="G51" s="138">
        <f>VLOOKUP(E51,'Бланк заказа'!C:H,3,0)</f>
        <v>0</v>
      </c>
      <c r="H51" s="136">
        <v>200</v>
      </c>
      <c r="I51" s="135"/>
      <c r="J51" s="137" t="str">
        <f t="shared" ref="J51" si="6">IF(I51*H51,I51*H51,"")</f>
        <v/>
      </c>
    </row>
    <row r="52" spans="1:10" ht="18" customHeight="1" x14ac:dyDescent="0.2">
      <c r="A52" s="24">
        <v>2</v>
      </c>
      <c r="B52" s="24">
        <v>1</v>
      </c>
      <c r="D52" s="133"/>
      <c r="E52" s="17" t="s">
        <v>205</v>
      </c>
      <c r="F52" s="21"/>
      <c r="G52" s="138"/>
      <c r="H52" s="136"/>
      <c r="I52" s="135"/>
      <c r="J52" s="137"/>
    </row>
    <row r="53" spans="1:10" ht="18" customHeight="1" x14ac:dyDescent="0.2">
      <c r="A53" s="24">
        <v>3</v>
      </c>
      <c r="B53" s="24">
        <v>1</v>
      </c>
      <c r="D53" s="133"/>
      <c r="E53" s="17" t="s">
        <v>244</v>
      </c>
      <c r="F53" s="21"/>
      <c r="G53" s="138"/>
      <c r="H53" s="136"/>
      <c r="I53" s="135"/>
      <c r="J53" s="137"/>
    </row>
    <row r="54" spans="1:10" ht="18" customHeight="1" x14ac:dyDescent="0.2">
      <c r="A54" s="24">
        <v>4</v>
      </c>
      <c r="B54" s="24">
        <v>1</v>
      </c>
      <c r="D54" s="133"/>
      <c r="E54" s="17" t="s">
        <v>26</v>
      </c>
      <c r="F54" s="21"/>
      <c r="G54" s="138"/>
      <c r="H54" s="136"/>
      <c r="I54" s="135"/>
      <c r="J54" s="137"/>
    </row>
    <row r="55" spans="1:10" ht="18" customHeight="1" x14ac:dyDescent="0.2">
      <c r="A55" s="24">
        <v>5</v>
      </c>
      <c r="B55" s="24">
        <v>1</v>
      </c>
      <c r="D55" s="133"/>
      <c r="E55" s="17" t="s">
        <v>17</v>
      </c>
      <c r="F55" s="21"/>
      <c r="G55" s="138"/>
      <c r="H55" s="136"/>
      <c r="I55" s="135"/>
      <c r="J55" s="137"/>
    </row>
    <row r="56" spans="1:10" ht="33.75" customHeight="1" x14ac:dyDescent="0.2">
      <c r="A56" s="24">
        <v>6</v>
      </c>
      <c r="B56" s="24">
        <v>1</v>
      </c>
      <c r="D56" s="134"/>
      <c r="E56" s="61" t="s">
        <v>394</v>
      </c>
      <c r="F56" s="21"/>
      <c r="G56" s="138"/>
      <c r="H56" s="136"/>
      <c r="I56" s="135"/>
      <c r="J56" s="137"/>
    </row>
    <row r="57" spans="1:10" ht="18" customHeight="1" x14ac:dyDescent="0.2">
      <c r="A57" s="24">
        <v>1</v>
      </c>
      <c r="B57" s="24">
        <v>1</v>
      </c>
      <c r="D57" s="132"/>
      <c r="E57" s="16" t="s">
        <v>555</v>
      </c>
      <c r="F57" s="55" t="s">
        <v>51</v>
      </c>
      <c r="G57" s="138">
        <f>VLOOKUP(E57,'Бланк заказа'!C:H,3,0)</f>
        <v>0</v>
      </c>
      <c r="H57" s="136">
        <v>200</v>
      </c>
      <c r="I57" s="135"/>
      <c r="J57" s="137" t="str">
        <f t="shared" ref="J57" si="7">IF(I57*H57,I57*H57,"")</f>
        <v/>
      </c>
    </row>
    <row r="58" spans="1:10" ht="18" customHeight="1" x14ac:dyDescent="0.2">
      <c r="A58" s="24">
        <v>2</v>
      </c>
      <c r="B58" s="24">
        <v>1</v>
      </c>
      <c r="D58" s="133"/>
      <c r="E58" s="17" t="s">
        <v>15</v>
      </c>
      <c r="F58" s="21"/>
      <c r="G58" s="138"/>
      <c r="H58" s="136"/>
      <c r="I58" s="135"/>
      <c r="J58" s="137"/>
    </row>
    <row r="59" spans="1:10" ht="18" customHeight="1" x14ac:dyDescent="0.2">
      <c r="A59" s="24">
        <v>3</v>
      </c>
      <c r="B59" s="24">
        <v>1</v>
      </c>
      <c r="D59" s="133"/>
      <c r="E59" s="17" t="s">
        <v>250</v>
      </c>
      <c r="F59" s="21"/>
      <c r="G59" s="138"/>
      <c r="H59" s="136"/>
      <c r="I59" s="135"/>
      <c r="J59" s="137"/>
    </row>
    <row r="60" spans="1:10" ht="18" customHeight="1" x14ac:dyDescent="0.2">
      <c r="A60" s="24">
        <v>4</v>
      </c>
      <c r="B60" s="24">
        <v>1</v>
      </c>
      <c r="D60" s="133"/>
      <c r="E60" s="17" t="s">
        <v>22</v>
      </c>
      <c r="F60" s="21"/>
      <c r="G60" s="138"/>
      <c r="H60" s="136"/>
      <c r="I60" s="135"/>
      <c r="J60" s="137"/>
    </row>
    <row r="61" spans="1:10" ht="18" customHeight="1" x14ac:dyDescent="0.2">
      <c r="A61" s="24">
        <v>5</v>
      </c>
      <c r="B61" s="24">
        <v>1</v>
      </c>
      <c r="D61" s="133"/>
      <c r="E61" s="17" t="s">
        <v>30</v>
      </c>
      <c r="F61" s="21"/>
      <c r="G61" s="138"/>
      <c r="H61" s="136"/>
      <c r="I61" s="135"/>
      <c r="J61" s="137"/>
    </row>
    <row r="62" spans="1:10" ht="33.75" customHeight="1" x14ac:dyDescent="0.2">
      <c r="A62" s="24">
        <v>6</v>
      </c>
      <c r="B62" s="24">
        <v>1</v>
      </c>
      <c r="D62" s="134"/>
      <c r="E62" s="61" t="s">
        <v>556</v>
      </c>
      <c r="F62" s="21"/>
      <c r="G62" s="138"/>
      <c r="H62" s="136"/>
      <c r="I62" s="135"/>
      <c r="J62" s="137"/>
    </row>
    <row r="63" spans="1:10" ht="18" customHeight="1" x14ac:dyDescent="0.2">
      <c r="A63" s="24">
        <v>1</v>
      </c>
      <c r="B63" s="24">
        <v>1</v>
      </c>
      <c r="D63" s="132"/>
      <c r="E63" s="16" t="s">
        <v>529</v>
      </c>
      <c r="F63" s="20"/>
      <c r="G63" s="138">
        <f>VLOOKUP(E63,'Бланк заказа'!C:H,3,0)</f>
        <v>0</v>
      </c>
      <c r="H63" s="136">
        <v>200</v>
      </c>
      <c r="I63" s="135"/>
      <c r="J63" s="137" t="str">
        <f t="shared" ref="J63" si="8">IF(I63*H63,I63*H63,"")</f>
        <v/>
      </c>
    </row>
    <row r="64" spans="1:10" ht="18" customHeight="1" x14ac:dyDescent="0.2">
      <c r="A64" s="24">
        <v>2</v>
      </c>
      <c r="B64" s="24">
        <v>1</v>
      </c>
      <c r="D64" s="133"/>
      <c r="E64" s="17" t="s">
        <v>205</v>
      </c>
      <c r="F64" s="21"/>
      <c r="G64" s="138"/>
      <c r="H64" s="136"/>
      <c r="I64" s="135"/>
      <c r="J64" s="137"/>
    </row>
    <row r="65" spans="1:10" ht="18" customHeight="1" x14ac:dyDescent="0.2">
      <c r="A65" s="24">
        <v>3</v>
      </c>
      <c r="B65" s="24">
        <v>1</v>
      </c>
      <c r="D65" s="133"/>
      <c r="E65" s="17" t="s">
        <v>275</v>
      </c>
      <c r="F65" s="21"/>
      <c r="G65" s="138"/>
      <c r="H65" s="136"/>
      <c r="I65" s="135"/>
      <c r="J65" s="137"/>
    </row>
    <row r="66" spans="1:10" ht="18" customHeight="1" x14ac:dyDescent="0.2">
      <c r="A66" s="24">
        <v>4</v>
      </c>
      <c r="B66" s="24">
        <v>1</v>
      </c>
      <c r="D66" s="133"/>
      <c r="E66" s="17" t="s">
        <v>76</v>
      </c>
      <c r="F66" s="21"/>
      <c r="G66" s="138"/>
      <c r="H66" s="136"/>
      <c r="I66" s="135"/>
      <c r="J66" s="137"/>
    </row>
    <row r="67" spans="1:10" ht="18" customHeight="1" x14ac:dyDescent="0.2">
      <c r="A67" s="24">
        <v>5</v>
      </c>
      <c r="B67" s="24">
        <v>1</v>
      </c>
      <c r="D67" s="133"/>
      <c r="E67" s="17" t="s">
        <v>20</v>
      </c>
      <c r="F67" s="21"/>
      <c r="G67" s="138"/>
      <c r="H67" s="136"/>
      <c r="I67" s="135"/>
      <c r="J67" s="137"/>
    </row>
    <row r="68" spans="1:10" ht="33.75" customHeight="1" x14ac:dyDescent="0.2">
      <c r="A68" s="24">
        <v>6</v>
      </c>
      <c r="B68" s="24">
        <v>1</v>
      </c>
      <c r="D68" s="134"/>
      <c r="E68" s="61" t="s">
        <v>530</v>
      </c>
      <c r="F68" s="21"/>
      <c r="G68" s="138"/>
      <c r="H68" s="136"/>
      <c r="I68" s="135"/>
      <c r="J68" s="137"/>
    </row>
    <row r="69" spans="1:10" ht="18" customHeight="1" x14ac:dyDescent="0.2">
      <c r="A69" s="24">
        <v>1</v>
      </c>
      <c r="B69" s="24">
        <v>1</v>
      </c>
      <c r="D69" s="132"/>
      <c r="E69" s="16" t="s">
        <v>319</v>
      </c>
      <c r="F69" s="20"/>
      <c r="G69" s="138">
        <f>VLOOKUP(E69,'Бланк заказа'!C:H,3,0)</f>
        <v>0</v>
      </c>
      <c r="H69" s="136">
        <v>200</v>
      </c>
      <c r="I69" s="135"/>
      <c r="J69" s="137" t="str">
        <f t="shared" ref="J69" si="9">IF(I69*H69,I69*H69,"")</f>
        <v/>
      </c>
    </row>
    <row r="70" spans="1:10" ht="18" customHeight="1" x14ac:dyDescent="0.2">
      <c r="A70" s="24">
        <v>2</v>
      </c>
      <c r="B70" s="24">
        <v>1</v>
      </c>
      <c r="D70" s="133"/>
      <c r="E70" s="17" t="s">
        <v>15</v>
      </c>
      <c r="F70" s="21"/>
      <c r="G70" s="138"/>
      <c r="H70" s="136"/>
      <c r="I70" s="135"/>
      <c r="J70" s="137"/>
    </row>
    <row r="71" spans="1:10" ht="18" customHeight="1" x14ac:dyDescent="0.2">
      <c r="A71" s="24">
        <v>3</v>
      </c>
      <c r="B71" s="24">
        <v>1</v>
      </c>
      <c r="D71" s="133"/>
      <c r="E71" s="17" t="s">
        <v>263</v>
      </c>
      <c r="F71" s="21"/>
      <c r="G71" s="138"/>
      <c r="H71" s="136"/>
      <c r="I71" s="135"/>
      <c r="J71" s="137"/>
    </row>
    <row r="72" spans="1:10" ht="18" customHeight="1" x14ac:dyDescent="0.2">
      <c r="A72" s="24">
        <v>4</v>
      </c>
      <c r="B72" s="24">
        <v>1</v>
      </c>
      <c r="D72" s="133"/>
      <c r="E72" s="17" t="s">
        <v>320</v>
      </c>
      <c r="F72" s="21"/>
      <c r="G72" s="138"/>
      <c r="H72" s="136"/>
      <c r="I72" s="135"/>
      <c r="J72" s="137"/>
    </row>
    <row r="73" spans="1:10" ht="18" customHeight="1" x14ac:dyDescent="0.2">
      <c r="A73" s="24">
        <v>5</v>
      </c>
      <c r="B73" s="24">
        <v>1</v>
      </c>
      <c r="D73" s="133"/>
      <c r="E73" s="17" t="s">
        <v>25</v>
      </c>
      <c r="F73" s="21"/>
      <c r="G73" s="138"/>
      <c r="H73" s="136"/>
      <c r="I73" s="135"/>
      <c r="J73" s="137"/>
    </row>
    <row r="74" spans="1:10" ht="33.75" customHeight="1" x14ac:dyDescent="0.2">
      <c r="A74" s="24">
        <v>6</v>
      </c>
      <c r="B74" s="24">
        <v>1</v>
      </c>
      <c r="D74" s="134"/>
      <c r="E74" s="61" t="s">
        <v>503</v>
      </c>
      <c r="F74" s="21"/>
      <c r="G74" s="138"/>
      <c r="H74" s="136"/>
      <c r="I74" s="135"/>
      <c r="J74" s="137"/>
    </row>
    <row r="75" spans="1:10" ht="18" customHeight="1" x14ac:dyDescent="0.2">
      <c r="A75" s="24">
        <v>1</v>
      </c>
      <c r="B75" s="24">
        <v>1</v>
      </c>
      <c r="D75" s="132"/>
      <c r="E75" s="16" t="s">
        <v>28</v>
      </c>
      <c r="F75" s="20"/>
      <c r="G75" s="138">
        <f>VLOOKUP(E75,'Бланк заказа'!C:H,3,0)</f>
        <v>0</v>
      </c>
      <c r="H75" s="136">
        <v>200</v>
      </c>
      <c r="I75" s="135"/>
      <c r="J75" s="137" t="str">
        <f t="shared" ref="J75" si="10">IF(I75*H75,I75*H75,"")</f>
        <v/>
      </c>
    </row>
    <row r="76" spans="1:10" ht="18" customHeight="1" x14ac:dyDescent="0.2">
      <c r="A76" s="24">
        <v>2</v>
      </c>
      <c r="B76" s="24">
        <v>1</v>
      </c>
      <c r="D76" s="133"/>
      <c r="E76" s="17" t="s">
        <v>209</v>
      </c>
      <c r="F76" s="21"/>
      <c r="G76" s="138"/>
      <c r="H76" s="136"/>
      <c r="I76" s="135"/>
      <c r="J76" s="137"/>
    </row>
    <row r="77" spans="1:10" ht="18" customHeight="1" x14ac:dyDescent="0.2">
      <c r="A77" s="24">
        <v>3</v>
      </c>
      <c r="B77" s="24">
        <v>1</v>
      </c>
      <c r="D77" s="133"/>
      <c r="E77" s="17" t="s">
        <v>251</v>
      </c>
      <c r="F77" s="21"/>
      <c r="G77" s="138"/>
      <c r="H77" s="136"/>
      <c r="I77" s="135"/>
      <c r="J77" s="137"/>
    </row>
    <row r="78" spans="1:10" ht="18" customHeight="1" x14ac:dyDescent="0.2">
      <c r="A78" s="24">
        <v>4</v>
      </c>
      <c r="B78" s="24">
        <v>1</v>
      </c>
      <c r="D78" s="133"/>
      <c r="E78" s="17" t="s">
        <v>29</v>
      </c>
      <c r="F78" s="21"/>
      <c r="G78" s="138"/>
      <c r="H78" s="136"/>
      <c r="I78" s="135"/>
      <c r="J78" s="137"/>
    </row>
    <row r="79" spans="1:10" ht="18" customHeight="1" x14ac:dyDescent="0.2">
      <c r="A79" s="24">
        <v>5</v>
      </c>
      <c r="B79" s="24">
        <v>1</v>
      </c>
      <c r="D79" s="133"/>
      <c r="E79" s="17" t="s">
        <v>20</v>
      </c>
      <c r="F79" s="21"/>
      <c r="G79" s="138"/>
      <c r="H79" s="136"/>
      <c r="I79" s="135"/>
      <c r="J79" s="137"/>
    </row>
    <row r="80" spans="1:10" ht="33.75" customHeight="1" x14ac:dyDescent="0.2">
      <c r="A80" s="24">
        <v>6</v>
      </c>
      <c r="B80" s="24">
        <v>1</v>
      </c>
      <c r="D80" s="134"/>
      <c r="E80" s="61" t="s">
        <v>399</v>
      </c>
      <c r="F80" s="21"/>
      <c r="G80" s="138"/>
      <c r="H80" s="136"/>
      <c r="I80" s="135"/>
      <c r="J80" s="137"/>
    </row>
    <row r="81" spans="1:10" ht="18" customHeight="1" x14ac:dyDescent="0.2">
      <c r="A81" s="24">
        <v>1</v>
      </c>
      <c r="B81" s="24">
        <v>1</v>
      </c>
      <c r="D81" s="132"/>
      <c r="E81" s="16" t="s">
        <v>536</v>
      </c>
      <c r="F81" s="20"/>
      <c r="G81" s="138">
        <f>VLOOKUP(E81,'Бланк заказа'!C:H,3,0)</f>
        <v>0</v>
      </c>
      <c r="H81" s="136">
        <v>200</v>
      </c>
      <c r="I81" s="135"/>
      <c r="J81" s="137" t="str">
        <f t="shared" ref="J81" si="11">IF(I81*H81,I81*H81,"")</f>
        <v/>
      </c>
    </row>
    <row r="82" spans="1:10" ht="18" customHeight="1" x14ac:dyDescent="0.2">
      <c r="A82" s="24">
        <v>2</v>
      </c>
      <c r="B82" s="24">
        <v>1</v>
      </c>
      <c r="D82" s="133"/>
      <c r="E82" s="17" t="s">
        <v>209</v>
      </c>
      <c r="F82" s="21"/>
      <c r="G82" s="138"/>
      <c r="H82" s="136"/>
      <c r="I82" s="135"/>
      <c r="J82" s="137"/>
    </row>
    <row r="83" spans="1:10" ht="18" customHeight="1" x14ac:dyDescent="0.2">
      <c r="A83" s="24">
        <v>3</v>
      </c>
      <c r="B83" s="24">
        <v>1</v>
      </c>
      <c r="D83" s="133"/>
      <c r="E83" s="17" t="s">
        <v>252</v>
      </c>
      <c r="F83" s="21"/>
      <c r="G83" s="138"/>
      <c r="H83" s="136"/>
      <c r="I83" s="135"/>
      <c r="J83" s="137"/>
    </row>
    <row r="84" spans="1:10" ht="18" customHeight="1" x14ac:dyDescent="0.2">
      <c r="A84" s="24">
        <v>4</v>
      </c>
      <c r="B84" s="24">
        <v>1</v>
      </c>
      <c r="D84" s="133"/>
      <c r="E84" s="17" t="s">
        <v>23</v>
      </c>
      <c r="F84" s="21"/>
      <c r="G84" s="138"/>
      <c r="H84" s="136"/>
      <c r="I84" s="135"/>
      <c r="J84" s="137"/>
    </row>
    <row r="85" spans="1:10" ht="18" customHeight="1" x14ac:dyDescent="0.2">
      <c r="A85" s="24">
        <v>5</v>
      </c>
      <c r="B85" s="24">
        <v>1</v>
      </c>
      <c r="D85" s="133"/>
      <c r="E85" s="17" t="s">
        <v>20</v>
      </c>
      <c r="F85" s="21"/>
      <c r="G85" s="138"/>
      <c r="H85" s="136"/>
      <c r="I85" s="135"/>
      <c r="J85" s="137"/>
    </row>
    <row r="86" spans="1:10" ht="33.75" customHeight="1" x14ac:dyDescent="0.2">
      <c r="A86" s="24">
        <v>6</v>
      </c>
      <c r="B86" s="24">
        <v>1</v>
      </c>
      <c r="D86" s="134"/>
      <c r="E86" s="61" t="s">
        <v>399</v>
      </c>
      <c r="F86" s="21"/>
      <c r="G86" s="138"/>
      <c r="H86" s="136"/>
      <c r="I86" s="135"/>
      <c r="J86" s="137"/>
    </row>
    <row r="87" spans="1:10" ht="18" customHeight="1" x14ac:dyDescent="0.2">
      <c r="A87" s="24">
        <v>1</v>
      </c>
      <c r="B87" s="24">
        <v>1</v>
      </c>
      <c r="D87" s="132"/>
      <c r="E87" s="16" t="s">
        <v>888</v>
      </c>
      <c r="F87" s="55" t="s">
        <v>51</v>
      </c>
      <c r="G87" s="138">
        <f>VLOOKUP(E87,'Бланк заказа'!C:H,3,0)</f>
        <v>0</v>
      </c>
      <c r="H87" s="136">
        <v>200</v>
      </c>
      <c r="I87" s="135"/>
      <c r="J87" s="137" t="str">
        <f t="shared" ref="J87" si="12">IF(I87*H87,I87*H87,"")</f>
        <v/>
      </c>
    </row>
    <row r="88" spans="1:10" ht="18" customHeight="1" x14ac:dyDescent="0.2">
      <c r="A88" s="24">
        <v>2</v>
      </c>
      <c r="B88" s="24">
        <v>1</v>
      </c>
      <c r="D88" s="133"/>
      <c r="E88" s="17" t="s">
        <v>209</v>
      </c>
      <c r="F88" s="21"/>
      <c r="G88" s="138"/>
      <c r="H88" s="136"/>
      <c r="I88" s="135"/>
      <c r="J88" s="137"/>
    </row>
    <row r="89" spans="1:10" ht="18" customHeight="1" x14ac:dyDescent="0.2">
      <c r="A89" s="24">
        <v>3</v>
      </c>
      <c r="B89" s="24">
        <v>1</v>
      </c>
      <c r="D89" s="133"/>
      <c r="E89" s="17" t="s">
        <v>247</v>
      </c>
      <c r="F89" s="21"/>
      <c r="G89" s="138"/>
      <c r="H89" s="136"/>
      <c r="I89" s="135"/>
      <c r="J89" s="137"/>
    </row>
    <row r="90" spans="1:10" ht="18" customHeight="1" x14ac:dyDescent="0.2">
      <c r="A90" s="24">
        <v>4</v>
      </c>
      <c r="B90" s="24">
        <v>1</v>
      </c>
      <c r="D90" s="133"/>
      <c r="E90" s="17" t="s">
        <v>22</v>
      </c>
      <c r="F90" s="21"/>
      <c r="G90" s="138"/>
      <c r="H90" s="136"/>
      <c r="I90" s="135"/>
      <c r="J90" s="137"/>
    </row>
    <row r="91" spans="1:10" ht="18" customHeight="1" x14ac:dyDescent="0.2">
      <c r="A91" s="24">
        <v>5</v>
      </c>
      <c r="B91" s="24">
        <v>1</v>
      </c>
      <c r="D91" s="133"/>
      <c r="E91" s="17" t="s">
        <v>25</v>
      </c>
      <c r="F91" s="21"/>
      <c r="G91" s="138"/>
      <c r="H91" s="136"/>
      <c r="I91" s="135"/>
      <c r="J91" s="137"/>
    </row>
    <row r="92" spans="1:10" ht="33.75" customHeight="1" x14ac:dyDescent="0.2">
      <c r="A92" s="24">
        <v>6</v>
      </c>
      <c r="B92" s="24">
        <v>1</v>
      </c>
      <c r="D92" s="134"/>
      <c r="E92" s="61" t="s">
        <v>889</v>
      </c>
      <c r="F92" s="21"/>
      <c r="G92" s="138"/>
      <c r="H92" s="136"/>
      <c r="I92" s="135"/>
      <c r="J92" s="137"/>
    </row>
    <row r="93" spans="1:10" ht="18" customHeight="1" x14ac:dyDescent="0.2">
      <c r="A93" s="24">
        <v>1</v>
      </c>
      <c r="B93" s="24">
        <v>1</v>
      </c>
      <c r="D93" s="132"/>
      <c r="E93" s="16" t="s">
        <v>558</v>
      </c>
      <c r="F93" s="55" t="s">
        <v>51</v>
      </c>
      <c r="G93" s="138">
        <f>VLOOKUP(E93,'Бланк заказа'!C:H,3,0)</f>
        <v>0</v>
      </c>
      <c r="H93" s="136">
        <v>200</v>
      </c>
      <c r="I93" s="135"/>
      <c r="J93" s="137" t="str">
        <f t="shared" ref="J93" si="13">IF(I93*H93,I93*H93,"")</f>
        <v/>
      </c>
    </row>
    <row r="94" spans="1:10" ht="18" customHeight="1" x14ac:dyDescent="0.2">
      <c r="A94" s="24">
        <v>2</v>
      </c>
      <c r="B94" s="24">
        <v>1</v>
      </c>
      <c r="D94" s="133"/>
      <c r="E94" s="17" t="s">
        <v>205</v>
      </c>
      <c r="F94" s="21"/>
      <c r="G94" s="138"/>
      <c r="H94" s="136"/>
      <c r="I94" s="135"/>
      <c r="J94" s="137"/>
    </row>
    <row r="95" spans="1:10" ht="18" customHeight="1" x14ac:dyDescent="0.2">
      <c r="A95" s="24">
        <v>3</v>
      </c>
      <c r="B95" s="24">
        <v>1</v>
      </c>
      <c r="D95" s="133"/>
      <c r="E95" s="17" t="s">
        <v>247</v>
      </c>
      <c r="F95" s="21"/>
      <c r="G95" s="138"/>
      <c r="H95" s="136"/>
      <c r="I95" s="135"/>
      <c r="J95" s="137"/>
    </row>
    <row r="96" spans="1:10" ht="18" customHeight="1" x14ac:dyDescent="0.2">
      <c r="A96" s="24">
        <v>4</v>
      </c>
      <c r="B96" s="24">
        <v>1</v>
      </c>
      <c r="D96" s="133"/>
      <c r="E96" s="17" t="s">
        <v>23</v>
      </c>
      <c r="F96" s="21"/>
      <c r="G96" s="138"/>
      <c r="H96" s="136"/>
      <c r="I96" s="135"/>
      <c r="J96" s="137"/>
    </row>
    <row r="97" spans="1:10" ht="18" customHeight="1" x14ac:dyDescent="0.2">
      <c r="A97" s="24">
        <v>5</v>
      </c>
      <c r="B97" s="24">
        <v>1</v>
      </c>
      <c r="D97" s="133"/>
      <c r="E97" s="17" t="s">
        <v>20</v>
      </c>
      <c r="F97" s="21"/>
      <c r="G97" s="138"/>
      <c r="H97" s="136"/>
      <c r="I97" s="135"/>
      <c r="J97" s="137"/>
    </row>
    <row r="98" spans="1:10" ht="36" customHeight="1" x14ac:dyDescent="0.2">
      <c r="A98" s="24">
        <v>6</v>
      </c>
      <c r="B98" s="24">
        <v>1</v>
      </c>
      <c r="D98" s="134"/>
      <c r="E98" s="61" t="s">
        <v>557</v>
      </c>
      <c r="F98" s="21"/>
      <c r="G98" s="138"/>
      <c r="H98" s="136"/>
      <c r="I98" s="135"/>
      <c r="J98" s="137"/>
    </row>
    <row r="99" spans="1:10" ht="18" customHeight="1" x14ac:dyDescent="0.2">
      <c r="A99" s="24">
        <v>1</v>
      </c>
      <c r="B99" s="24">
        <v>1</v>
      </c>
      <c r="D99" s="132"/>
      <c r="E99" s="16" t="s">
        <v>31</v>
      </c>
      <c r="F99" s="20"/>
      <c r="G99" s="138">
        <f>VLOOKUP(E99,'Бланк заказа'!C:H,3,0)</f>
        <v>0</v>
      </c>
      <c r="H99" s="136">
        <v>200</v>
      </c>
      <c r="I99" s="135"/>
      <c r="J99" s="137" t="str">
        <f t="shared" ref="J99" si="14">IF(I99*H99,I99*H99,"")</f>
        <v/>
      </c>
    </row>
    <row r="100" spans="1:10" ht="18" customHeight="1" x14ac:dyDescent="0.2">
      <c r="A100" s="24">
        <v>2</v>
      </c>
      <c r="B100" s="24">
        <v>1</v>
      </c>
      <c r="D100" s="133"/>
      <c r="E100" s="17" t="s">
        <v>205</v>
      </c>
      <c r="F100" s="21"/>
      <c r="G100" s="138"/>
      <c r="H100" s="136"/>
      <c r="I100" s="135"/>
      <c r="J100" s="137"/>
    </row>
    <row r="101" spans="1:10" ht="18" customHeight="1" x14ac:dyDescent="0.2">
      <c r="A101" s="24">
        <v>3</v>
      </c>
      <c r="B101" s="24">
        <v>1</v>
      </c>
      <c r="D101" s="133"/>
      <c r="E101" s="17" t="s">
        <v>244</v>
      </c>
      <c r="F101" s="21"/>
      <c r="G101" s="138"/>
      <c r="H101" s="136"/>
      <c r="I101" s="135"/>
      <c r="J101" s="137"/>
    </row>
    <row r="102" spans="1:10" ht="18" customHeight="1" x14ac:dyDescent="0.2">
      <c r="A102" s="24">
        <v>4</v>
      </c>
      <c r="B102" s="24">
        <v>1</v>
      </c>
      <c r="D102" s="133"/>
      <c r="E102" s="17" t="s">
        <v>26</v>
      </c>
      <c r="F102" s="21"/>
      <c r="G102" s="138"/>
      <c r="H102" s="136"/>
      <c r="I102" s="135"/>
      <c r="J102" s="137"/>
    </row>
    <row r="103" spans="1:10" ht="18" customHeight="1" x14ac:dyDescent="0.2">
      <c r="A103" s="24">
        <v>5</v>
      </c>
      <c r="B103" s="24">
        <v>1</v>
      </c>
      <c r="D103" s="133"/>
      <c r="E103" s="17" t="s">
        <v>25</v>
      </c>
      <c r="F103" s="21"/>
      <c r="G103" s="138"/>
      <c r="H103" s="136"/>
      <c r="I103" s="135"/>
      <c r="J103" s="137"/>
    </row>
    <row r="104" spans="1:10" ht="36" customHeight="1" x14ac:dyDescent="0.2">
      <c r="A104" s="24">
        <v>6</v>
      </c>
      <c r="B104" s="24">
        <v>1</v>
      </c>
      <c r="D104" s="134"/>
      <c r="E104" s="58" t="s">
        <v>504</v>
      </c>
      <c r="F104" s="21"/>
      <c r="G104" s="138"/>
      <c r="H104" s="136"/>
      <c r="I104" s="135"/>
      <c r="J104" s="137"/>
    </row>
    <row r="105" spans="1:10" ht="18" customHeight="1" x14ac:dyDescent="0.2">
      <c r="A105" s="24">
        <v>1</v>
      </c>
      <c r="B105" s="24">
        <v>1</v>
      </c>
      <c r="D105" s="132"/>
      <c r="E105" s="16" t="s">
        <v>32</v>
      </c>
      <c r="F105" s="20"/>
      <c r="G105" s="138">
        <f>VLOOKUP(E105,'Бланк заказа'!C:H,3,0)</f>
        <v>0</v>
      </c>
      <c r="H105" s="136">
        <v>200</v>
      </c>
      <c r="I105" s="135"/>
      <c r="J105" s="137" t="str">
        <f t="shared" ref="J105" si="15">IF(I105*H105,I105*H105,"")</f>
        <v/>
      </c>
    </row>
    <row r="106" spans="1:10" ht="18" customHeight="1" x14ac:dyDescent="0.2">
      <c r="A106" s="24">
        <v>2</v>
      </c>
      <c r="B106" s="24">
        <v>1</v>
      </c>
      <c r="D106" s="133"/>
      <c r="E106" s="17" t="s">
        <v>209</v>
      </c>
      <c r="F106" s="21"/>
      <c r="G106" s="138"/>
      <c r="H106" s="136"/>
      <c r="I106" s="135"/>
      <c r="J106" s="137"/>
    </row>
    <row r="107" spans="1:10" ht="18" customHeight="1" x14ac:dyDescent="0.2">
      <c r="A107" s="24">
        <v>3</v>
      </c>
      <c r="B107" s="24">
        <v>1</v>
      </c>
      <c r="D107" s="133"/>
      <c r="E107" s="17" t="s">
        <v>244</v>
      </c>
      <c r="F107" s="21"/>
      <c r="G107" s="138"/>
      <c r="H107" s="136"/>
      <c r="I107" s="135"/>
      <c r="J107" s="137"/>
    </row>
    <row r="108" spans="1:10" ht="18" customHeight="1" x14ac:dyDescent="0.2">
      <c r="A108" s="24">
        <v>4</v>
      </c>
      <c r="B108" s="24">
        <v>1</v>
      </c>
      <c r="D108" s="133"/>
      <c r="E108" s="17" t="s">
        <v>16</v>
      </c>
      <c r="F108" s="21"/>
      <c r="G108" s="138"/>
      <c r="H108" s="136"/>
      <c r="I108" s="135"/>
      <c r="J108" s="137"/>
    </row>
    <row r="109" spans="1:10" ht="18" customHeight="1" x14ac:dyDescent="0.2">
      <c r="A109" s="24">
        <v>5</v>
      </c>
      <c r="B109" s="24">
        <v>1</v>
      </c>
      <c r="D109" s="133"/>
      <c r="E109" s="17" t="s">
        <v>20</v>
      </c>
      <c r="F109" s="21"/>
      <c r="G109" s="138"/>
      <c r="H109" s="136"/>
      <c r="I109" s="135"/>
      <c r="J109" s="137"/>
    </row>
    <row r="110" spans="1:10" ht="33.75" customHeight="1" x14ac:dyDescent="0.2">
      <c r="A110" s="24">
        <v>6</v>
      </c>
      <c r="B110" s="24">
        <v>1</v>
      </c>
      <c r="D110" s="134"/>
      <c r="E110" s="61" t="s">
        <v>395</v>
      </c>
      <c r="F110" s="21"/>
      <c r="G110" s="138"/>
      <c r="H110" s="136"/>
      <c r="I110" s="135"/>
      <c r="J110" s="137"/>
    </row>
    <row r="111" spans="1:10" ht="18" customHeight="1" x14ac:dyDescent="0.2">
      <c r="A111" s="24">
        <v>1</v>
      </c>
      <c r="B111" s="24">
        <v>1</v>
      </c>
      <c r="D111" s="132"/>
      <c r="E111" s="16" t="s">
        <v>352</v>
      </c>
      <c r="F111" s="20"/>
      <c r="G111" s="138">
        <f>VLOOKUP(E111,'Бланк заказа'!C:H,3,0)</f>
        <v>0</v>
      </c>
      <c r="H111" s="136">
        <v>200</v>
      </c>
      <c r="I111" s="135"/>
      <c r="J111" s="137" t="str">
        <f t="shared" ref="J111" si="16">IF(I111*H111,I111*H111,"")</f>
        <v/>
      </c>
    </row>
    <row r="112" spans="1:10" ht="18" customHeight="1" x14ac:dyDescent="0.2">
      <c r="A112" s="24">
        <v>2</v>
      </c>
      <c r="B112" s="24">
        <v>1</v>
      </c>
      <c r="D112" s="133"/>
      <c r="E112" s="17" t="s">
        <v>209</v>
      </c>
      <c r="F112" s="21"/>
      <c r="G112" s="138"/>
      <c r="H112" s="136"/>
      <c r="I112" s="135"/>
      <c r="J112" s="137"/>
    </row>
    <row r="113" spans="1:10" ht="18" customHeight="1" x14ac:dyDescent="0.2">
      <c r="A113" s="24">
        <v>3</v>
      </c>
      <c r="B113" s="24">
        <v>1</v>
      </c>
      <c r="D113" s="133"/>
      <c r="E113" s="17" t="s">
        <v>251</v>
      </c>
      <c r="F113" s="21"/>
      <c r="G113" s="138"/>
      <c r="H113" s="136"/>
      <c r="I113" s="135"/>
      <c r="J113" s="137"/>
    </row>
    <row r="114" spans="1:10" ht="18" customHeight="1" x14ac:dyDescent="0.2">
      <c r="A114" s="24">
        <v>4</v>
      </c>
      <c r="B114" s="24">
        <v>1</v>
      </c>
      <c r="D114" s="133"/>
      <c r="E114" s="17" t="s">
        <v>23</v>
      </c>
      <c r="F114" s="21"/>
      <c r="G114" s="138"/>
      <c r="H114" s="136"/>
      <c r="I114" s="135"/>
      <c r="J114" s="137"/>
    </row>
    <row r="115" spans="1:10" ht="18" customHeight="1" x14ac:dyDescent="0.2">
      <c r="A115" s="24">
        <v>5</v>
      </c>
      <c r="B115" s="24">
        <v>1</v>
      </c>
      <c r="D115" s="133"/>
      <c r="E115" s="17" t="s">
        <v>17</v>
      </c>
      <c r="F115" s="21"/>
      <c r="G115" s="138"/>
      <c r="H115" s="136"/>
      <c r="I115" s="135"/>
      <c r="J115" s="137"/>
    </row>
    <row r="116" spans="1:10" ht="33.75" customHeight="1" x14ac:dyDescent="0.2">
      <c r="A116" s="24">
        <v>6</v>
      </c>
      <c r="B116" s="24">
        <v>1</v>
      </c>
      <c r="D116" s="134"/>
      <c r="E116" s="61" t="s">
        <v>445</v>
      </c>
      <c r="F116" s="21"/>
      <c r="G116" s="138"/>
      <c r="H116" s="136"/>
      <c r="I116" s="135"/>
      <c r="J116" s="137"/>
    </row>
    <row r="117" spans="1:10" ht="18" customHeight="1" x14ac:dyDescent="0.2">
      <c r="A117" s="24">
        <v>1</v>
      </c>
      <c r="B117" s="24">
        <v>1</v>
      </c>
      <c r="D117" s="132"/>
      <c r="E117" s="16" t="s">
        <v>559</v>
      </c>
      <c r="F117" s="55" t="s">
        <v>51</v>
      </c>
      <c r="G117" s="138">
        <f>VLOOKUP(E117,'Бланк заказа'!C:H,3,0)</f>
        <v>0</v>
      </c>
      <c r="H117" s="136">
        <v>200</v>
      </c>
      <c r="I117" s="135"/>
      <c r="J117" s="137" t="str">
        <f t="shared" ref="J117" si="17">IF(I117*H117,I117*H117,"")</f>
        <v/>
      </c>
    </row>
    <row r="118" spans="1:10" ht="18" customHeight="1" x14ac:dyDescent="0.2">
      <c r="A118" s="24">
        <v>2</v>
      </c>
      <c r="B118" s="24">
        <v>1</v>
      </c>
      <c r="D118" s="133"/>
      <c r="E118" s="17" t="s">
        <v>15</v>
      </c>
      <c r="F118" s="21"/>
      <c r="G118" s="138"/>
      <c r="H118" s="136"/>
      <c r="I118" s="135"/>
      <c r="J118" s="137"/>
    </row>
    <row r="119" spans="1:10" ht="18" customHeight="1" x14ac:dyDescent="0.2">
      <c r="A119" s="24">
        <v>3</v>
      </c>
      <c r="B119" s="24">
        <v>1</v>
      </c>
      <c r="D119" s="133"/>
      <c r="E119" s="17" t="s">
        <v>288</v>
      </c>
      <c r="F119" s="21"/>
      <c r="G119" s="138"/>
      <c r="H119" s="136"/>
      <c r="I119" s="135"/>
      <c r="J119" s="137"/>
    </row>
    <row r="120" spans="1:10" ht="18" customHeight="1" x14ac:dyDescent="0.2">
      <c r="A120" s="24">
        <v>4</v>
      </c>
      <c r="B120" s="24">
        <v>1</v>
      </c>
      <c r="D120" s="133"/>
      <c r="E120" s="17" t="s">
        <v>22</v>
      </c>
      <c r="F120" s="21"/>
      <c r="G120" s="138"/>
      <c r="H120" s="136"/>
      <c r="I120" s="135"/>
      <c r="J120" s="137"/>
    </row>
    <row r="121" spans="1:10" ht="18" customHeight="1" x14ac:dyDescent="0.2">
      <c r="A121" s="24">
        <v>5</v>
      </c>
      <c r="B121" s="24">
        <v>1</v>
      </c>
      <c r="D121" s="133"/>
      <c r="E121" s="17" t="s">
        <v>17</v>
      </c>
      <c r="F121" s="21"/>
      <c r="G121" s="138"/>
      <c r="H121" s="136"/>
      <c r="I121" s="135"/>
      <c r="J121" s="137"/>
    </row>
    <row r="122" spans="1:10" ht="33.75" customHeight="1" x14ac:dyDescent="0.2">
      <c r="A122" s="24">
        <v>6</v>
      </c>
      <c r="B122" s="24">
        <v>1</v>
      </c>
      <c r="D122" s="134"/>
      <c r="E122" s="61" t="s">
        <v>560</v>
      </c>
      <c r="F122" s="21"/>
      <c r="G122" s="138"/>
      <c r="H122" s="136"/>
      <c r="I122" s="135"/>
      <c r="J122" s="137"/>
    </row>
    <row r="123" spans="1:10" ht="18" customHeight="1" x14ac:dyDescent="0.2">
      <c r="A123" s="24">
        <v>1</v>
      </c>
      <c r="B123" s="24">
        <v>1</v>
      </c>
      <c r="D123" s="132"/>
      <c r="E123" s="16" t="s">
        <v>33</v>
      </c>
      <c r="F123" s="20"/>
      <c r="G123" s="138">
        <f>VLOOKUP(E123,'Бланк заказа'!C:H,3,0)</f>
        <v>0</v>
      </c>
      <c r="H123" s="136">
        <v>200</v>
      </c>
      <c r="I123" s="135"/>
      <c r="J123" s="137" t="str">
        <f t="shared" ref="J123" si="18">IF(I123*H123,I123*H123,"")</f>
        <v/>
      </c>
    </row>
    <row r="124" spans="1:10" ht="18" customHeight="1" x14ac:dyDescent="0.2">
      <c r="A124" s="24">
        <v>2</v>
      </c>
      <c r="B124" s="24">
        <v>1</v>
      </c>
      <c r="D124" s="133"/>
      <c r="E124" s="17" t="s">
        <v>15</v>
      </c>
      <c r="F124" s="21"/>
      <c r="G124" s="138"/>
      <c r="H124" s="136"/>
      <c r="I124" s="135"/>
      <c r="J124" s="137"/>
    </row>
    <row r="125" spans="1:10" ht="18" customHeight="1" x14ac:dyDescent="0.2">
      <c r="A125" s="24">
        <v>3</v>
      </c>
      <c r="B125" s="24">
        <v>1</v>
      </c>
      <c r="D125" s="133"/>
      <c r="E125" s="17" t="s">
        <v>253</v>
      </c>
      <c r="F125" s="21"/>
      <c r="G125" s="138"/>
      <c r="H125" s="136"/>
      <c r="I125" s="135"/>
      <c r="J125" s="137"/>
    </row>
    <row r="126" spans="1:10" ht="18" customHeight="1" x14ac:dyDescent="0.2">
      <c r="A126" s="24">
        <v>4</v>
      </c>
      <c r="B126" s="24">
        <v>1</v>
      </c>
      <c r="D126" s="133"/>
      <c r="E126" s="17" t="s">
        <v>38</v>
      </c>
      <c r="F126" s="21"/>
      <c r="G126" s="138"/>
      <c r="H126" s="136"/>
      <c r="I126" s="135"/>
      <c r="J126" s="137"/>
    </row>
    <row r="127" spans="1:10" ht="18" customHeight="1" x14ac:dyDescent="0.2">
      <c r="A127" s="24">
        <v>5</v>
      </c>
      <c r="B127" s="24">
        <v>1</v>
      </c>
      <c r="D127" s="133"/>
      <c r="E127" s="17" t="s">
        <v>34</v>
      </c>
      <c r="F127" s="21"/>
      <c r="G127" s="138"/>
      <c r="H127" s="136"/>
      <c r="I127" s="135"/>
      <c r="J127" s="137"/>
    </row>
    <row r="128" spans="1:10" ht="33.75" customHeight="1" x14ac:dyDescent="0.2">
      <c r="A128" s="24">
        <v>6</v>
      </c>
      <c r="B128" s="24">
        <v>1</v>
      </c>
      <c r="D128" s="133"/>
      <c r="E128" s="61" t="s">
        <v>395</v>
      </c>
      <c r="F128" s="21"/>
      <c r="G128" s="138"/>
      <c r="H128" s="136"/>
      <c r="I128" s="135"/>
      <c r="J128" s="137"/>
    </row>
    <row r="129" spans="1:10" ht="18" customHeight="1" x14ac:dyDescent="0.2">
      <c r="A129" s="24">
        <v>1</v>
      </c>
      <c r="B129" s="24">
        <v>1</v>
      </c>
      <c r="D129" s="132"/>
      <c r="E129" s="16" t="s">
        <v>35</v>
      </c>
      <c r="F129" s="20"/>
      <c r="G129" s="138">
        <f>VLOOKUP(E129,'Бланк заказа'!C:H,3,0)</f>
        <v>0</v>
      </c>
      <c r="H129" s="136">
        <v>200</v>
      </c>
      <c r="I129" s="135"/>
      <c r="J129" s="137" t="str">
        <f t="shared" ref="J129" si="19">IF(I129*H129,I129*H129,"")</f>
        <v/>
      </c>
    </row>
    <row r="130" spans="1:10" ht="18" customHeight="1" x14ac:dyDescent="0.2">
      <c r="A130" s="24">
        <v>2</v>
      </c>
      <c r="B130" s="24">
        <v>1</v>
      </c>
      <c r="D130" s="133"/>
      <c r="E130" s="17" t="s">
        <v>210</v>
      </c>
      <c r="F130" s="21"/>
      <c r="G130" s="138"/>
      <c r="H130" s="136"/>
      <c r="I130" s="135"/>
      <c r="J130" s="137"/>
    </row>
    <row r="131" spans="1:10" ht="18" customHeight="1" x14ac:dyDescent="0.2">
      <c r="A131" s="24">
        <v>3</v>
      </c>
      <c r="B131" s="24">
        <v>1</v>
      </c>
      <c r="D131" s="133"/>
      <c r="E131" s="17" t="s">
        <v>254</v>
      </c>
      <c r="F131" s="21"/>
      <c r="G131" s="138"/>
      <c r="H131" s="136"/>
      <c r="I131" s="135"/>
      <c r="J131" s="137"/>
    </row>
    <row r="132" spans="1:10" ht="18" customHeight="1" x14ac:dyDescent="0.2">
      <c r="A132" s="24">
        <v>4</v>
      </c>
      <c r="B132" s="24">
        <v>1</v>
      </c>
      <c r="D132" s="133"/>
      <c r="E132" s="17" t="s">
        <v>133</v>
      </c>
      <c r="F132" s="21"/>
      <c r="G132" s="138"/>
      <c r="H132" s="136"/>
      <c r="I132" s="135"/>
      <c r="J132" s="137"/>
    </row>
    <row r="133" spans="1:10" ht="18" customHeight="1" x14ac:dyDescent="0.2">
      <c r="A133" s="24">
        <v>5</v>
      </c>
      <c r="B133" s="24">
        <v>1</v>
      </c>
      <c r="D133" s="133"/>
      <c r="E133" s="17" t="s">
        <v>36</v>
      </c>
      <c r="F133" s="21"/>
      <c r="G133" s="138"/>
      <c r="H133" s="136"/>
      <c r="I133" s="135"/>
      <c r="J133" s="137"/>
    </row>
    <row r="134" spans="1:10" ht="33.75" customHeight="1" x14ac:dyDescent="0.2">
      <c r="A134" s="24">
        <v>6</v>
      </c>
      <c r="B134" s="24">
        <v>1</v>
      </c>
      <c r="D134" s="134"/>
      <c r="E134" s="61" t="s">
        <v>396</v>
      </c>
      <c r="F134" s="21"/>
      <c r="G134" s="138"/>
      <c r="H134" s="136"/>
      <c r="I134" s="135"/>
      <c r="J134" s="137"/>
    </row>
    <row r="135" spans="1:10" ht="18" customHeight="1" x14ac:dyDescent="0.2">
      <c r="A135" s="24">
        <v>1</v>
      </c>
      <c r="B135" s="24">
        <v>1</v>
      </c>
      <c r="D135" s="132"/>
      <c r="E135" s="16" t="s">
        <v>37</v>
      </c>
      <c r="F135" s="20"/>
      <c r="G135" s="138">
        <f>VLOOKUP(E135,'Бланк заказа'!C:H,3,0)</f>
        <v>0</v>
      </c>
      <c r="H135" s="136">
        <v>200</v>
      </c>
      <c r="I135" s="135"/>
      <c r="J135" s="137" t="str">
        <f t="shared" ref="J135" si="20">IF(I135*H135,I135*H135,"")</f>
        <v/>
      </c>
    </row>
    <row r="136" spans="1:10" ht="18" customHeight="1" x14ac:dyDescent="0.2">
      <c r="A136" s="24">
        <v>2</v>
      </c>
      <c r="B136" s="24">
        <v>1</v>
      </c>
      <c r="D136" s="133"/>
      <c r="E136" s="17" t="s">
        <v>209</v>
      </c>
      <c r="F136" s="21"/>
      <c r="G136" s="138"/>
      <c r="H136" s="136"/>
      <c r="I136" s="135"/>
      <c r="J136" s="137"/>
    </row>
    <row r="137" spans="1:10" ht="18" customHeight="1" x14ac:dyDescent="0.2">
      <c r="A137" s="24">
        <v>3</v>
      </c>
      <c r="B137" s="24">
        <v>1</v>
      </c>
      <c r="D137" s="133"/>
      <c r="E137" s="17" t="s">
        <v>255</v>
      </c>
      <c r="F137" s="21"/>
      <c r="G137" s="138"/>
      <c r="H137" s="136"/>
      <c r="I137" s="135"/>
      <c r="J137" s="137"/>
    </row>
    <row r="138" spans="1:10" ht="18" customHeight="1" x14ac:dyDescent="0.2">
      <c r="A138" s="24">
        <v>4</v>
      </c>
      <c r="B138" s="24">
        <v>1</v>
      </c>
      <c r="D138" s="133"/>
      <c r="E138" s="17" t="s">
        <v>138</v>
      </c>
      <c r="F138" s="21"/>
      <c r="G138" s="138"/>
      <c r="H138" s="136"/>
      <c r="I138" s="135"/>
      <c r="J138" s="137"/>
    </row>
    <row r="139" spans="1:10" ht="18" customHeight="1" x14ac:dyDescent="0.2">
      <c r="A139" s="24">
        <v>5</v>
      </c>
      <c r="B139" s="24">
        <v>1</v>
      </c>
      <c r="D139" s="133"/>
      <c r="E139" s="17" t="s">
        <v>36</v>
      </c>
      <c r="F139" s="21"/>
      <c r="G139" s="138"/>
      <c r="H139" s="136"/>
      <c r="I139" s="135"/>
      <c r="J139" s="137"/>
    </row>
    <row r="140" spans="1:10" ht="33.75" customHeight="1" x14ac:dyDescent="0.2">
      <c r="A140" s="24">
        <v>6</v>
      </c>
      <c r="B140" s="24">
        <v>1</v>
      </c>
      <c r="D140" s="134"/>
      <c r="E140" s="61" t="s">
        <v>397</v>
      </c>
      <c r="F140" s="21"/>
      <c r="G140" s="138"/>
      <c r="H140" s="136"/>
      <c r="I140" s="135"/>
      <c r="J140" s="137"/>
    </row>
    <row r="141" spans="1:10" ht="18" customHeight="1" x14ac:dyDescent="0.2">
      <c r="A141" s="24">
        <v>1</v>
      </c>
      <c r="B141" s="24">
        <v>1</v>
      </c>
      <c r="D141" s="132"/>
      <c r="E141" s="16" t="s">
        <v>337</v>
      </c>
      <c r="F141" s="20"/>
      <c r="G141" s="138">
        <f>VLOOKUP(E141,'Бланк заказа'!C:H,3,0)</f>
        <v>0</v>
      </c>
      <c r="H141" s="136">
        <v>200</v>
      </c>
      <c r="I141" s="135"/>
      <c r="J141" s="137" t="str">
        <f t="shared" ref="J141" si="21">IF(I141*H141,I141*H141,"")</f>
        <v/>
      </c>
    </row>
    <row r="142" spans="1:10" ht="18" customHeight="1" x14ac:dyDescent="0.2">
      <c r="A142" s="24">
        <v>2</v>
      </c>
      <c r="B142" s="24">
        <v>1</v>
      </c>
      <c r="D142" s="133"/>
      <c r="E142" s="17" t="s">
        <v>15</v>
      </c>
      <c r="F142" s="21"/>
      <c r="G142" s="138"/>
      <c r="H142" s="136"/>
      <c r="I142" s="135"/>
      <c r="J142" s="137"/>
    </row>
    <row r="143" spans="1:10" ht="18" customHeight="1" x14ac:dyDescent="0.2">
      <c r="A143" s="24">
        <v>3</v>
      </c>
      <c r="B143" s="24">
        <v>1</v>
      </c>
      <c r="D143" s="133"/>
      <c r="E143" s="17" t="s">
        <v>257</v>
      </c>
      <c r="F143" s="21"/>
      <c r="G143" s="138"/>
      <c r="H143" s="136"/>
      <c r="I143" s="135"/>
      <c r="J143" s="137"/>
    </row>
    <row r="144" spans="1:10" ht="18" customHeight="1" x14ac:dyDescent="0.2">
      <c r="A144" s="24">
        <v>4</v>
      </c>
      <c r="B144" s="24">
        <v>1</v>
      </c>
      <c r="D144" s="133"/>
      <c r="E144" s="17" t="s">
        <v>56</v>
      </c>
      <c r="F144" s="21"/>
      <c r="G144" s="138"/>
      <c r="H144" s="136"/>
      <c r="I144" s="135"/>
      <c r="J144" s="137"/>
    </row>
    <row r="145" spans="1:10" ht="18" customHeight="1" x14ac:dyDescent="0.2">
      <c r="A145" s="24">
        <v>5</v>
      </c>
      <c r="B145" s="24">
        <v>1</v>
      </c>
      <c r="D145" s="133"/>
      <c r="E145" s="17" t="s">
        <v>34</v>
      </c>
      <c r="F145" s="21"/>
      <c r="G145" s="138"/>
      <c r="H145" s="136"/>
      <c r="I145" s="135"/>
      <c r="J145" s="137"/>
    </row>
    <row r="146" spans="1:10" ht="33.75" customHeight="1" x14ac:dyDescent="0.2">
      <c r="A146" s="24">
        <v>6</v>
      </c>
      <c r="B146" s="24">
        <v>1</v>
      </c>
      <c r="D146" s="134"/>
      <c r="E146" s="61" t="s">
        <v>446</v>
      </c>
      <c r="F146" s="21"/>
      <c r="G146" s="138"/>
      <c r="H146" s="136"/>
      <c r="I146" s="135"/>
      <c r="J146" s="137"/>
    </row>
    <row r="147" spans="1:10" ht="18" customHeight="1" x14ac:dyDescent="0.2">
      <c r="A147" s="24">
        <v>1</v>
      </c>
      <c r="B147" s="24">
        <v>1</v>
      </c>
      <c r="D147" s="132"/>
      <c r="E147" s="16" t="s">
        <v>242</v>
      </c>
      <c r="F147" s="20"/>
      <c r="G147" s="138">
        <f>VLOOKUP(E147,'Бланк заказа'!C:H,3,0)</f>
        <v>0</v>
      </c>
      <c r="H147" s="136">
        <v>200</v>
      </c>
      <c r="I147" s="135"/>
      <c r="J147" s="137" t="str">
        <f t="shared" ref="J147" si="22">IF(I147*H147,I147*H147,"")</f>
        <v/>
      </c>
    </row>
    <row r="148" spans="1:10" ht="18" customHeight="1" x14ac:dyDescent="0.2">
      <c r="A148" s="24">
        <v>2</v>
      </c>
      <c r="B148" s="24">
        <v>1</v>
      </c>
      <c r="D148" s="133"/>
      <c r="E148" s="17" t="s">
        <v>15</v>
      </c>
      <c r="F148" s="21"/>
      <c r="G148" s="138"/>
      <c r="H148" s="136"/>
      <c r="I148" s="135"/>
      <c r="J148" s="137"/>
    </row>
    <row r="149" spans="1:10" ht="18" customHeight="1" x14ac:dyDescent="0.2">
      <c r="A149" s="24">
        <v>3</v>
      </c>
      <c r="B149" s="24">
        <v>1</v>
      </c>
      <c r="D149" s="133"/>
      <c r="E149" s="17" t="s">
        <v>258</v>
      </c>
      <c r="F149" s="21"/>
      <c r="G149" s="138"/>
      <c r="H149" s="136"/>
      <c r="I149" s="135"/>
      <c r="J149" s="137"/>
    </row>
    <row r="150" spans="1:10" ht="18" customHeight="1" x14ac:dyDescent="0.2">
      <c r="A150" s="24">
        <v>4</v>
      </c>
      <c r="B150" s="24">
        <v>1</v>
      </c>
      <c r="D150" s="133"/>
      <c r="E150" s="17" t="s">
        <v>16</v>
      </c>
      <c r="F150" s="21"/>
      <c r="G150" s="138"/>
      <c r="H150" s="136"/>
      <c r="I150" s="135"/>
      <c r="J150" s="137"/>
    </row>
    <row r="151" spans="1:10" ht="18" customHeight="1" x14ac:dyDescent="0.2">
      <c r="A151" s="24">
        <v>5</v>
      </c>
      <c r="B151" s="24">
        <v>1</v>
      </c>
      <c r="D151" s="133"/>
      <c r="E151" s="17" t="s">
        <v>20</v>
      </c>
      <c r="F151" s="21"/>
      <c r="G151" s="138"/>
      <c r="H151" s="136"/>
      <c r="I151" s="135"/>
      <c r="J151" s="137"/>
    </row>
    <row r="152" spans="1:10" ht="32.25" customHeight="1" x14ac:dyDescent="0.2">
      <c r="A152" s="24">
        <v>6</v>
      </c>
      <c r="B152" s="24">
        <v>1</v>
      </c>
      <c r="D152" s="134"/>
      <c r="E152" s="61" t="s">
        <v>398</v>
      </c>
      <c r="F152" s="21"/>
      <c r="G152" s="138"/>
      <c r="H152" s="136"/>
      <c r="I152" s="135"/>
      <c r="J152" s="137"/>
    </row>
    <row r="153" spans="1:10" ht="18" customHeight="1" x14ac:dyDescent="0.2">
      <c r="A153" s="24">
        <v>1</v>
      </c>
      <c r="B153" s="24">
        <v>1</v>
      </c>
      <c r="D153" s="132"/>
      <c r="E153" s="16" t="s">
        <v>44</v>
      </c>
      <c r="F153" s="20"/>
      <c r="G153" s="138">
        <f>VLOOKUP(E153,'Бланк заказа'!C:H,3,0)</f>
        <v>0</v>
      </c>
      <c r="H153" s="136">
        <v>200</v>
      </c>
      <c r="I153" s="135"/>
      <c r="J153" s="137" t="str">
        <f t="shared" ref="J153" si="23">IF(I153*H153,I153*H153,"")</f>
        <v/>
      </c>
    </row>
    <row r="154" spans="1:10" ht="18" customHeight="1" x14ac:dyDescent="0.2">
      <c r="A154" s="24">
        <v>2</v>
      </c>
      <c r="B154" s="24">
        <v>1</v>
      </c>
      <c r="D154" s="133"/>
      <c r="E154" s="17" t="s">
        <v>205</v>
      </c>
      <c r="F154" s="21"/>
      <c r="G154" s="138"/>
      <c r="H154" s="136"/>
      <c r="I154" s="135"/>
      <c r="J154" s="137"/>
    </row>
    <row r="155" spans="1:10" ht="18" customHeight="1" x14ac:dyDescent="0.2">
      <c r="A155" s="24">
        <v>3</v>
      </c>
      <c r="B155" s="24">
        <v>1</v>
      </c>
      <c r="D155" s="133"/>
      <c r="E155" s="17" t="s">
        <v>261</v>
      </c>
      <c r="F155" s="21"/>
      <c r="G155" s="138"/>
      <c r="H155" s="136"/>
      <c r="I155" s="135"/>
      <c r="J155" s="137"/>
    </row>
    <row r="156" spans="1:10" ht="18" customHeight="1" x14ac:dyDescent="0.2">
      <c r="A156" s="24">
        <v>4</v>
      </c>
      <c r="B156" s="24">
        <v>1</v>
      </c>
      <c r="D156" s="133"/>
      <c r="E156" s="17" t="s">
        <v>26</v>
      </c>
      <c r="F156" s="21"/>
      <c r="G156" s="138"/>
      <c r="H156" s="136"/>
      <c r="I156" s="135"/>
      <c r="J156" s="137"/>
    </row>
    <row r="157" spans="1:10" ht="18" customHeight="1" x14ac:dyDescent="0.2">
      <c r="A157" s="24">
        <v>5</v>
      </c>
      <c r="B157" s="24">
        <v>1</v>
      </c>
      <c r="D157" s="133"/>
      <c r="E157" s="17" t="s">
        <v>45</v>
      </c>
      <c r="F157" s="21"/>
      <c r="G157" s="138"/>
      <c r="H157" s="136"/>
      <c r="I157" s="135"/>
      <c r="J157" s="137"/>
    </row>
    <row r="158" spans="1:10" ht="32.25" customHeight="1" x14ac:dyDescent="0.2">
      <c r="A158" s="24">
        <v>6</v>
      </c>
      <c r="B158" s="24">
        <v>1</v>
      </c>
      <c r="D158" s="134"/>
      <c r="E158" s="61" t="s">
        <v>393</v>
      </c>
      <c r="F158" s="21"/>
      <c r="G158" s="138"/>
      <c r="H158" s="136"/>
      <c r="I158" s="135"/>
      <c r="J158" s="137"/>
    </row>
    <row r="159" spans="1:10" ht="18" customHeight="1" x14ac:dyDescent="0.2">
      <c r="A159" s="24">
        <v>1</v>
      </c>
      <c r="B159" s="24">
        <v>1</v>
      </c>
      <c r="D159" s="132"/>
      <c r="E159" s="16" t="s">
        <v>904</v>
      </c>
      <c r="F159" s="55" t="s">
        <v>51</v>
      </c>
      <c r="G159" s="138">
        <f>VLOOKUP(E159,'Бланк заказа'!C:H,3,0)</f>
        <v>0</v>
      </c>
      <c r="H159" s="136">
        <v>200</v>
      </c>
      <c r="I159" s="135"/>
      <c r="J159" s="137" t="str">
        <f t="shared" ref="J159" si="24">IF(I159*H159,I159*H159,"")</f>
        <v/>
      </c>
    </row>
    <row r="160" spans="1:10" ht="18" customHeight="1" x14ac:dyDescent="0.2">
      <c r="A160" s="24">
        <v>2</v>
      </c>
      <c r="B160" s="24">
        <v>1</v>
      </c>
      <c r="D160" s="133"/>
      <c r="E160" s="17" t="s">
        <v>205</v>
      </c>
      <c r="F160" s="21"/>
      <c r="G160" s="138"/>
      <c r="H160" s="136"/>
      <c r="I160" s="135"/>
      <c r="J160" s="137"/>
    </row>
    <row r="161" spans="1:10" ht="18" customHeight="1" x14ac:dyDescent="0.2">
      <c r="A161" s="24">
        <v>3</v>
      </c>
      <c r="B161" s="24">
        <v>1</v>
      </c>
      <c r="D161" s="133"/>
      <c r="E161" s="17" t="s">
        <v>261</v>
      </c>
      <c r="F161" s="21"/>
      <c r="G161" s="138"/>
      <c r="H161" s="136"/>
      <c r="I161" s="135"/>
      <c r="J161" s="137"/>
    </row>
    <row r="162" spans="1:10" ht="18" customHeight="1" x14ac:dyDescent="0.2">
      <c r="A162" s="24">
        <v>4</v>
      </c>
      <c r="B162" s="24">
        <v>1</v>
      </c>
      <c r="D162" s="133"/>
      <c r="E162" s="17" t="s">
        <v>26</v>
      </c>
      <c r="F162" s="21"/>
      <c r="G162" s="138"/>
      <c r="H162" s="136"/>
      <c r="I162" s="135"/>
      <c r="J162" s="137"/>
    </row>
    <row r="163" spans="1:10" ht="18" customHeight="1" x14ac:dyDescent="0.2">
      <c r="A163" s="24">
        <v>5</v>
      </c>
      <c r="B163" s="24">
        <v>1</v>
      </c>
      <c r="D163" s="133"/>
      <c r="E163" s="17" t="s">
        <v>45</v>
      </c>
      <c r="F163" s="21"/>
      <c r="G163" s="138"/>
      <c r="H163" s="136"/>
      <c r="I163" s="135"/>
      <c r="J163" s="137"/>
    </row>
    <row r="164" spans="1:10" ht="32.25" customHeight="1" x14ac:dyDescent="0.2">
      <c r="A164" s="24">
        <v>6</v>
      </c>
      <c r="B164" s="24">
        <v>1</v>
      </c>
      <c r="D164" s="134"/>
      <c r="E164" s="61" t="s">
        <v>905</v>
      </c>
      <c r="F164" s="21"/>
      <c r="G164" s="138"/>
      <c r="H164" s="136"/>
      <c r="I164" s="135"/>
      <c r="J164" s="137"/>
    </row>
    <row r="165" spans="1:10" ht="18" customHeight="1" x14ac:dyDescent="0.2">
      <c r="A165" s="24">
        <v>1</v>
      </c>
      <c r="B165" s="24">
        <v>1</v>
      </c>
      <c r="D165" s="132"/>
      <c r="E165" s="16" t="s">
        <v>566</v>
      </c>
      <c r="F165" s="55" t="s">
        <v>51</v>
      </c>
      <c r="G165" s="138">
        <f>VLOOKUP(E165,'Бланк заказа'!C:H,3,0)</f>
        <v>0</v>
      </c>
      <c r="H165" s="136">
        <v>200</v>
      </c>
      <c r="I165" s="135"/>
      <c r="J165" s="137" t="str">
        <f t="shared" ref="J165" si="25">IF(I165*H165,I165*H165,"")</f>
        <v/>
      </c>
    </row>
    <row r="166" spans="1:10" ht="18" customHeight="1" x14ac:dyDescent="0.2">
      <c r="A166" s="24">
        <v>2</v>
      </c>
      <c r="B166" s="24">
        <v>1</v>
      </c>
      <c r="D166" s="133"/>
      <c r="E166" s="17" t="s">
        <v>205</v>
      </c>
      <c r="F166" s="21"/>
      <c r="G166" s="138"/>
      <c r="H166" s="136"/>
      <c r="I166" s="135"/>
      <c r="J166" s="137"/>
    </row>
    <row r="167" spans="1:10" ht="18" customHeight="1" x14ac:dyDescent="0.2">
      <c r="A167" s="24">
        <v>3</v>
      </c>
      <c r="B167" s="24">
        <v>1</v>
      </c>
      <c r="D167" s="133"/>
      <c r="E167" s="17" t="s">
        <v>247</v>
      </c>
      <c r="F167" s="21"/>
      <c r="G167" s="138"/>
      <c r="H167" s="136"/>
      <c r="I167" s="135"/>
      <c r="J167" s="137"/>
    </row>
    <row r="168" spans="1:10" ht="18" customHeight="1" x14ac:dyDescent="0.2">
      <c r="A168" s="24">
        <v>4</v>
      </c>
      <c r="B168" s="24">
        <v>1</v>
      </c>
      <c r="D168" s="133"/>
      <c r="E168" s="17" t="s">
        <v>213</v>
      </c>
      <c r="F168" s="21"/>
      <c r="G168" s="138"/>
      <c r="H168" s="136"/>
      <c r="I168" s="135"/>
      <c r="J168" s="137"/>
    </row>
    <row r="169" spans="1:10" ht="18" customHeight="1" x14ac:dyDescent="0.2">
      <c r="A169" s="24">
        <v>5</v>
      </c>
      <c r="B169" s="24">
        <v>1</v>
      </c>
      <c r="D169" s="133"/>
      <c r="E169" s="17" t="s">
        <v>17</v>
      </c>
      <c r="F169" s="21"/>
      <c r="G169" s="138"/>
      <c r="H169" s="136"/>
      <c r="I169" s="135"/>
      <c r="J169" s="137"/>
    </row>
    <row r="170" spans="1:10" ht="32.25" customHeight="1" x14ac:dyDescent="0.2">
      <c r="A170" s="24">
        <v>6</v>
      </c>
      <c r="B170" s="24">
        <v>1</v>
      </c>
      <c r="D170" s="134"/>
      <c r="E170" s="61" t="s">
        <v>567</v>
      </c>
      <c r="F170" s="21"/>
      <c r="G170" s="138"/>
      <c r="H170" s="136"/>
      <c r="I170" s="135"/>
      <c r="J170" s="137"/>
    </row>
    <row r="171" spans="1:10" ht="18" customHeight="1" x14ac:dyDescent="0.2">
      <c r="A171" s="24">
        <v>1</v>
      </c>
      <c r="B171" s="24">
        <v>1</v>
      </c>
      <c r="D171" s="132"/>
      <c r="E171" s="16" t="s">
        <v>46</v>
      </c>
      <c r="F171" s="20"/>
      <c r="G171" s="138">
        <f>VLOOKUP(E171,'Бланк заказа'!C:H,3,0)</f>
        <v>0</v>
      </c>
      <c r="H171" s="136">
        <v>200</v>
      </c>
      <c r="I171" s="135"/>
      <c r="J171" s="137" t="str">
        <f t="shared" ref="J171" si="26">IF(I171*H171,I171*H171,"")</f>
        <v/>
      </c>
    </row>
    <row r="172" spans="1:10" ht="18" customHeight="1" x14ac:dyDescent="0.2">
      <c r="A172" s="24">
        <v>2</v>
      </c>
      <c r="B172" s="24">
        <v>1</v>
      </c>
      <c r="D172" s="133"/>
      <c r="E172" s="17" t="s">
        <v>205</v>
      </c>
      <c r="F172" s="21"/>
      <c r="G172" s="138"/>
      <c r="H172" s="136"/>
      <c r="I172" s="135"/>
      <c r="J172" s="137"/>
    </row>
    <row r="173" spans="1:10" ht="18" customHeight="1" x14ac:dyDescent="0.2">
      <c r="A173" s="24">
        <v>3</v>
      </c>
      <c r="B173" s="24">
        <v>1</v>
      </c>
      <c r="D173" s="133"/>
      <c r="E173" s="17" t="s">
        <v>249</v>
      </c>
      <c r="F173" s="21"/>
      <c r="G173" s="138"/>
      <c r="H173" s="136"/>
      <c r="I173" s="135"/>
      <c r="J173" s="137"/>
    </row>
    <row r="174" spans="1:10" ht="18" customHeight="1" x14ac:dyDescent="0.2">
      <c r="A174" s="24">
        <v>4</v>
      </c>
      <c r="B174" s="24">
        <v>1</v>
      </c>
      <c r="D174" s="133"/>
      <c r="E174" s="17" t="s">
        <v>23</v>
      </c>
      <c r="F174" s="21"/>
      <c r="G174" s="138"/>
      <c r="H174" s="136"/>
      <c r="I174" s="135"/>
      <c r="J174" s="137"/>
    </row>
    <row r="175" spans="1:10" ht="18" customHeight="1" x14ac:dyDescent="0.2">
      <c r="A175" s="24">
        <v>5</v>
      </c>
      <c r="B175" s="24">
        <v>1</v>
      </c>
      <c r="D175" s="133"/>
      <c r="E175" s="17" t="s">
        <v>17</v>
      </c>
      <c r="F175" s="21"/>
      <c r="G175" s="138"/>
      <c r="H175" s="136"/>
      <c r="I175" s="135"/>
      <c r="J175" s="137"/>
    </row>
    <row r="176" spans="1:10" ht="32.25" customHeight="1" x14ac:dyDescent="0.2">
      <c r="A176" s="24">
        <v>6</v>
      </c>
      <c r="B176" s="24">
        <v>1</v>
      </c>
      <c r="D176" s="134"/>
      <c r="E176" s="61" t="s">
        <v>393</v>
      </c>
      <c r="F176" s="21"/>
      <c r="G176" s="138"/>
      <c r="H176" s="136"/>
      <c r="I176" s="135"/>
      <c r="J176" s="137"/>
    </row>
    <row r="177" spans="1:10" ht="18" customHeight="1" x14ac:dyDescent="0.2">
      <c r="A177" s="24">
        <v>1</v>
      </c>
      <c r="B177" s="24">
        <v>1</v>
      </c>
      <c r="D177" s="132"/>
      <c r="E177" s="16" t="s">
        <v>47</v>
      </c>
      <c r="F177" s="20"/>
      <c r="G177" s="138">
        <f>VLOOKUP(E177,'Бланк заказа'!C:H,3,0)</f>
        <v>0</v>
      </c>
      <c r="H177" s="136">
        <v>200</v>
      </c>
      <c r="I177" s="135"/>
      <c r="J177" s="137" t="str">
        <f t="shared" ref="J177" si="27">IF(I177*H177,I177*H177,"")</f>
        <v/>
      </c>
    </row>
    <row r="178" spans="1:10" ht="18" customHeight="1" x14ac:dyDescent="0.2">
      <c r="A178" s="24">
        <v>2</v>
      </c>
      <c r="B178" s="24">
        <v>1</v>
      </c>
      <c r="D178" s="133"/>
      <c r="E178" s="17" t="s">
        <v>206</v>
      </c>
      <c r="F178" s="21"/>
      <c r="G178" s="138"/>
      <c r="H178" s="136"/>
      <c r="I178" s="135"/>
      <c r="J178" s="137"/>
    </row>
    <row r="179" spans="1:10" ht="18" customHeight="1" x14ac:dyDescent="0.2">
      <c r="A179" s="24">
        <v>3</v>
      </c>
      <c r="B179" s="24">
        <v>1</v>
      </c>
      <c r="D179" s="133"/>
      <c r="E179" s="17" t="s">
        <v>249</v>
      </c>
      <c r="F179" s="21"/>
      <c r="G179" s="138"/>
      <c r="H179" s="136"/>
      <c r="I179" s="135"/>
      <c r="J179" s="137"/>
    </row>
    <row r="180" spans="1:10" ht="18" customHeight="1" x14ac:dyDescent="0.2">
      <c r="A180" s="24">
        <v>4</v>
      </c>
      <c r="B180" s="24">
        <v>1</v>
      </c>
      <c r="D180" s="133"/>
      <c r="E180" s="17" t="s">
        <v>29</v>
      </c>
      <c r="F180" s="21"/>
      <c r="G180" s="138"/>
      <c r="H180" s="136"/>
      <c r="I180" s="135"/>
      <c r="J180" s="137"/>
    </row>
    <row r="181" spans="1:10" ht="18" customHeight="1" x14ac:dyDescent="0.2">
      <c r="A181" s="24">
        <v>5</v>
      </c>
      <c r="B181" s="24">
        <v>1</v>
      </c>
      <c r="D181" s="133"/>
      <c r="E181" s="17" t="s">
        <v>25</v>
      </c>
      <c r="F181" s="21"/>
      <c r="G181" s="138"/>
      <c r="H181" s="136"/>
      <c r="I181" s="135"/>
      <c r="J181" s="137"/>
    </row>
    <row r="182" spans="1:10" ht="32.25" customHeight="1" x14ac:dyDescent="0.2">
      <c r="A182" s="24">
        <v>6</v>
      </c>
      <c r="B182" s="24">
        <v>1</v>
      </c>
      <c r="D182" s="134"/>
      <c r="E182" s="61" t="s">
        <v>399</v>
      </c>
      <c r="F182" s="21"/>
      <c r="G182" s="138"/>
      <c r="H182" s="136"/>
      <c r="I182" s="135"/>
      <c r="J182" s="137"/>
    </row>
    <row r="183" spans="1:10" ht="18" customHeight="1" x14ac:dyDescent="0.2">
      <c r="A183" s="24">
        <v>1</v>
      </c>
      <c r="B183" s="24">
        <v>1</v>
      </c>
      <c r="D183" s="132"/>
      <c r="E183" s="16" t="s">
        <v>880</v>
      </c>
      <c r="F183" s="55" t="s">
        <v>51</v>
      </c>
      <c r="G183" s="138">
        <f>VLOOKUP(E183,'Бланк заказа'!C:H,3,0)</f>
        <v>0</v>
      </c>
      <c r="H183" s="136">
        <v>200</v>
      </c>
      <c r="I183" s="135"/>
      <c r="J183" s="137" t="str">
        <f t="shared" ref="J183" si="28">IF(I183*H183,I183*H183,"")</f>
        <v/>
      </c>
    </row>
    <row r="184" spans="1:10" ht="18" customHeight="1" x14ac:dyDescent="0.2">
      <c r="A184" s="24">
        <v>2</v>
      </c>
      <c r="B184" s="24">
        <v>1</v>
      </c>
      <c r="D184" s="133"/>
      <c r="E184" s="17" t="s">
        <v>205</v>
      </c>
      <c r="F184" s="21"/>
      <c r="G184" s="138"/>
      <c r="H184" s="136"/>
      <c r="I184" s="135"/>
      <c r="J184" s="137"/>
    </row>
    <row r="185" spans="1:10" ht="18" customHeight="1" x14ac:dyDescent="0.2">
      <c r="A185" s="24">
        <v>3</v>
      </c>
      <c r="B185" s="24">
        <v>1</v>
      </c>
      <c r="D185" s="133"/>
      <c r="E185" s="17" t="s">
        <v>249</v>
      </c>
      <c r="F185" s="21"/>
      <c r="G185" s="138"/>
      <c r="H185" s="136"/>
      <c r="I185" s="135"/>
      <c r="J185" s="137"/>
    </row>
    <row r="186" spans="1:10" ht="18" customHeight="1" x14ac:dyDescent="0.2">
      <c r="A186" s="24">
        <v>4</v>
      </c>
      <c r="B186" s="24">
        <v>1</v>
      </c>
      <c r="D186" s="133"/>
      <c r="E186" s="17" t="s">
        <v>22</v>
      </c>
      <c r="F186" s="21"/>
      <c r="G186" s="138"/>
      <c r="H186" s="136"/>
      <c r="I186" s="135"/>
      <c r="J186" s="137"/>
    </row>
    <row r="187" spans="1:10" ht="18" customHeight="1" x14ac:dyDescent="0.2">
      <c r="A187" s="24">
        <v>5</v>
      </c>
      <c r="B187" s="24">
        <v>1</v>
      </c>
      <c r="D187" s="133"/>
      <c r="E187" s="17" t="s">
        <v>17</v>
      </c>
      <c r="F187" s="21"/>
      <c r="G187" s="138"/>
      <c r="H187" s="136"/>
      <c r="I187" s="135"/>
      <c r="J187" s="137"/>
    </row>
    <row r="188" spans="1:10" ht="32.25" customHeight="1" x14ac:dyDescent="0.2">
      <c r="A188" s="24">
        <v>6</v>
      </c>
      <c r="B188" s="24">
        <v>1</v>
      </c>
      <c r="D188" s="134"/>
      <c r="E188" s="61" t="s">
        <v>881</v>
      </c>
      <c r="F188" s="21"/>
      <c r="G188" s="138"/>
      <c r="H188" s="136"/>
      <c r="I188" s="135"/>
      <c r="J188" s="137"/>
    </row>
    <row r="189" spans="1:10" ht="18" customHeight="1" x14ac:dyDescent="0.2">
      <c r="A189" s="24">
        <v>1</v>
      </c>
      <c r="B189" s="24">
        <v>1</v>
      </c>
      <c r="D189" s="132"/>
      <c r="E189" s="16" t="s">
        <v>568</v>
      </c>
      <c r="F189" s="20"/>
      <c r="G189" s="138">
        <f>VLOOKUP(E189,'Бланк заказа'!C:H,3,0)</f>
        <v>0</v>
      </c>
      <c r="H189" s="136">
        <v>200</v>
      </c>
      <c r="I189" s="135"/>
      <c r="J189" s="137" t="str">
        <f t="shared" ref="J189" si="29">IF(I189*H189,I189*H189,"")</f>
        <v/>
      </c>
    </row>
    <row r="190" spans="1:10" ht="18" customHeight="1" x14ac:dyDescent="0.2">
      <c r="A190" s="24">
        <v>2</v>
      </c>
      <c r="B190" s="24">
        <v>1</v>
      </c>
      <c r="D190" s="133"/>
      <c r="E190" s="17" t="s">
        <v>205</v>
      </c>
      <c r="F190" s="21"/>
      <c r="G190" s="138"/>
      <c r="H190" s="136"/>
      <c r="I190" s="135"/>
      <c r="J190" s="137"/>
    </row>
    <row r="191" spans="1:10" ht="18" customHeight="1" x14ac:dyDescent="0.2">
      <c r="A191" s="24">
        <v>3</v>
      </c>
      <c r="B191" s="24">
        <v>1</v>
      </c>
      <c r="D191" s="133"/>
      <c r="E191" s="17" t="s">
        <v>248</v>
      </c>
      <c r="F191" s="21"/>
      <c r="G191" s="138"/>
      <c r="H191" s="136"/>
      <c r="I191" s="135"/>
      <c r="J191" s="137"/>
    </row>
    <row r="192" spans="1:10" ht="18" customHeight="1" x14ac:dyDescent="0.2">
      <c r="A192" s="24">
        <v>4</v>
      </c>
      <c r="B192" s="24">
        <v>1</v>
      </c>
      <c r="D192" s="133"/>
      <c r="E192" s="17" t="s">
        <v>26</v>
      </c>
      <c r="F192" s="21"/>
      <c r="G192" s="138"/>
      <c r="H192" s="136"/>
      <c r="I192" s="135"/>
      <c r="J192" s="137"/>
    </row>
    <row r="193" spans="1:10" ht="18" customHeight="1" x14ac:dyDescent="0.2">
      <c r="A193" s="24">
        <v>5</v>
      </c>
      <c r="B193" s="24">
        <v>1</v>
      </c>
      <c r="D193" s="133"/>
      <c r="E193" s="17" t="s">
        <v>25</v>
      </c>
      <c r="F193" s="21"/>
      <c r="G193" s="138"/>
      <c r="H193" s="136"/>
      <c r="I193" s="135"/>
      <c r="J193" s="137"/>
    </row>
    <row r="194" spans="1:10" ht="32.25" customHeight="1" x14ac:dyDescent="0.2">
      <c r="A194" s="24">
        <v>6</v>
      </c>
      <c r="B194" s="24">
        <v>1</v>
      </c>
      <c r="D194" s="134"/>
      <c r="E194" s="61" t="s">
        <v>393</v>
      </c>
      <c r="F194" s="21"/>
      <c r="G194" s="138"/>
      <c r="H194" s="136"/>
      <c r="I194" s="135"/>
      <c r="J194" s="137"/>
    </row>
    <row r="195" spans="1:10" ht="18" customHeight="1" x14ac:dyDescent="0.2">
      <c r="A195" s="24">
        <v>1</v>
      </c>
      <c r="B195" s="24">
        <v>1</v>
      </c>
      <c r="D195" s="132"/>
      <c r="E195" s="16" t="s">
        <v>910</v>
      </c>
      <c r="F195" s="55" t="s">
        <v>51</v>
      </c>
      <c r="G195" s="138">
        <f>VLOOKUP(E195,'Бланк заказа'!C:H,3,0)</f>
        <v>0</v>
      </c>
      <c r="H195" s="136">
        <v>200</v>
      </c>
      <c r="I195" s="135"/>
      <c r="J195" s="137" t="str">
        <f t="shared" ref="J195" si="30">IF(I195*H195,I195*H195,"")</f>
        <v/>
      </c>
    </row>
    <row r="196" spans="1:10" ht="18" customHeight="1" x14ac:dyDescent="0.2">
      <c r="A196" s="24">
        <v>2</v>
      </c>
      <c r="B196" s="24">
        <v>1</v>
      </c>
      <c r="D196" s="133"/>
      <c r="E196" s="17" t="s">
        <v>205</v>
      </c>
      <c r="F196" s="21"/>
      <c r="G196" s="138"/>
      <c r="H196" s="136"/>
      <c r="I196" s="135"/>
      <c r="J196" s="137"/>
    </row>
    <row r="197" spans="1:10" ht="18" customHeight="1" x14ac:dyDescent="0.2">
      <c r="A197" s="24">
        <v>3</v>
      </c>
      <c r="B197" s="24">
        <v>1</v>
      </c>
      <c r="D197" s="133"/>
      <c r="E197" s="17" t="s">
        <v>248</v>
      </c>
      <c r="F197" s="21"/>
      <c r="G197" s="138"/>
      <c r="H197" s="136"/>
      <c r="I197" s="135"/>
      <c r="J197" s="137"/>
    </row>
    <row r="198" spans="1:10" ht="18" customHeight="1" x14ac:dyDescent="0.2">
      <c r="A198" s="24">
        <v>4</v>
      </c>
      <c r="B198" s="24">
        <v>1</v>
      </c>
      <c r="D198" s="133"/>
      <c r="E198" s="17" t="s">
        <v>22</v>
      </c>
      <c r="F198" s="21"/>
      <c r="G198" s="138"/>
      <c r="H198" s="136"/>
      <c r="I198" s="135"/>
      <c r="J198" s="137"/>
    </row>
    <row r="199" spans="1:10" ht="18" customHeight="1" x14ac:dyDescent="0.2">
      <c r="A199" s="24">
        <v>5</v>
      </c>
      <c r="B199" s="24">
        <v>1</v>
      </c>
      <c r="D199" s="133"/>
      <c r="E199" s="17" t="s">
        <v>17</v>
      </c>
      <c r="F199" s="21"/>
      <c r="G199" s="138"/>
      <c r="H199" s="136"/>
      <c r="I199" s="135"/>
      <c r="J199" s="137"/>
    </row>
    <row r="200" spans="1:10" ht="33.75" customHeight="1" x14ac:dyDescent="0.2">
      <c r="A200" s="24">
        <v>6</v>
      </c>
      <c r="B200" s="24">
        <v>1</v>
      </c>
      <c r="D200" s="134"/>
      <c r="E200" s="61" t="s">
        <v>893</v>
      </c>
      <c r="F200" s="21"/>
      <c r="G200" s="138"/>
      <c r="H200" s="136"/>
      <c r="I200" s="135"/>
      <c r="J200" s="137"/>
    </row>
    <row r="201" spans="1:10" ht="18" customHeight="1" x14ac:dyDescent="0.2">
      <c r="A201" s="24">
        <v>1</v>
      </c>
      <c r="B201" s="24">
        <v>1</v>
      </c>
      <c r="D201" s="132"/>
      <c r="E201" s="16" t="s">
        <v>48</v>
      </c>
      <c r="F201" s="20"/>
      <c r="G201" s="138">
        <f>VLOOKUP(E201,'Бланк заказа'!C:H,3,0)</f>
        <v>0</v>
      </c>
      <c r="H201" s="136">
        <v>200</v>
      </c>
      <c r="I201" s="135"/>
      <c r="J201" s="137" t="str">
        <f t="shared" ref="J201" si="31">IF(I201*H201,I201*H201,"")</f>
        <v/>
      </c>
    </row>
    <row r="202" spans="1:10" ht="18" customHeight="1" x14ac:dyDescent="0.2">
      <c r="A202" s="24">
        <v>2</v>
      </c>
      <c r="B202" s="24">
        <v>1</v>
      </c>
      <c r="D202" s="133"/>
      <c r="E202" s="17" t="s">
        <v>209</v>
      </c>
      <c r="F202" s="21"/>
      <c r="G202" s="138"/>
      <c r="H202" s="136"/>
      <c r="I202" s="135"/>
      <c r="J202" s="137"/>
    </row>
    <row r="203" spans="1:10" ht="18" customHeight="1" x14ac:dyDescent="0.2">
      <c r="A203" s="24">
        <v>3</v>
      </c>
      <c r="B203" s="24">
        <v>1</v>
      </c>
      <c r="D203" s="133"/>
      <c r="E203" s="17" t="s">
        <v>264</v>
      </c>
      <c r="F203" s="21"/>
      <c r="G203" s="138"/>
      <c r="H203" s="136"/>
      <c r="I203" s="135"/>
      <c r="J203" s="137"/>
    </row>
    <row r="204" spans="1:10" ht="18" customHeight="1" x14ac:dyDescent="0.2">
      <c r="A204" s="24">
        <v>4</v>
      </c>
      <c r="B204" s="24">
        <v>1</v>
      </c>
      <c r="D204" s="133"/>
      <c r="E204" s="17" t="s">
        <v>21</v>
      </c>
      <c r="F204" s="21"/>
      <c r="G204" s="138"/>
      <c r="H204" s="136"/>
      <c r="I204" s="135"/>
      <c r="J204" s="137"/>
    </row>
    <row r="205" spans="1:10" ht="18" customHeight="1" x14ac:dyDescent="0.2">
      <c r="A205" s="24">
        <v>5</v>
      </c>
      <c r="B205" s="24">
        <v>1</v>
      </c>
      <c r="D205" s="133"/>
      <c r="E205" s="17" t="s">
        <v>20</v>
      </c>
      <c r="F205" s="21"/>
      <c r="G205" s="138"/>
      <c r="H205" s="136"/>
      <c r="I205" s="135"/>
      <c r="J205" s="137"/>
    </row>
    <row r="206" spans="1:10" ht="33.75" customHeight="1" x14ac:dyDescent="0.2">
      <c r="A206" s="24">
        <v>6</v>
      </c>
      <c r="B206" s="24">
        <v>1</v>
      </c>
      <c r="D206" s="134"/>
      <c r="E206" s="61" t="s">
        <v>400</v>
      </c>
      <c r="F206" s="21"/>
      <c r="G206" s="138"/>
      <c r="H206" s="136"/>
      <c r="I206" s="135"/>
      <c r="J206" s="137"/>
    </row>
    <row r="207" spans="1:10" ht="18" customHeight="1" x14ac:dyDescent="0.2">
      <c r="A207" s="24">
        <v>1</v>
      </c>
      <c r="B207" s="24">
        <v>1</v>
      </c>
      <c r="D207" s="132"/>
      <c r="E207" s="16" t="s">
        <v>367</v>
      </c>
      <c r="F207" s="20"/>
      <c r="G207" s="138">
        <f>VLOOKUP(E207,'Бланк заказа'!C:H,3,0)</f>
        <v>0</v>
      </c>
      <c r="H207" s="136">
        <v>200</v>
      </c>
      <c r="I207" s="135"/>
      <c r="J207" s="137" t="str">
        <f t="shared" ref="J207" si="32">IF(I207*H207,I207*H207,"")</f>
        <v/>
      </c>
    </row>
    <row r="208" spans="1:10" ht="18" customHeight="1" x14ac:dyDescent="0.2">
      <c r="A208" s="24">
        <v>2</v>
      </c>
      <c r="B208" s="24">
        <v>1</v>
      </c>
      <c r="D208" s="133"/>
      <c r="E208" s="17" t="s">
        <v>15</v>
      </c>
      <c r="F208" s="21"/>
      <c r="G208" s="138"/>
      <c r="H208" s="136"/>
      <c r="I208" s="135"/>
      <c r="J208" s="137"/>
    </row>
    <row r="209" spans="1:10" ht="18" customHeight="1" x14ac:dyDescent="0.2">
      <c r="A209" s="24">
        <v>3</v>
      </c>
      <c r="B209" s="24">
        <v>1</v>
      </c>
      <c r="D209" s="133"/>
      <c r="E209" s="17" t="s">
        <v>265</v>
      </c>
      <c r="F209" s="21"/>
      <c r="G209" s="138"/>
      <c r="H209" s="136"/>
      <c r="I209" s="135"/>
      <c r="J209" s="137"/>
    </row>
    <row r="210" spans="1:10" ht="18" customHeight="1" x14ac:dyDescent="0.2">
      <c r="A210" s="24">
        <v>4</v>
      </c>
      <c r="B210" s="24">
        <v>1</v>
      </c>
      <c r="D210" s="133"/>
      <c r="E210" s="17" t="s">
        <v>49</v>
      </c>
      <c r="F210" s="21"/>
      <c r="G210" s="138"/>
      <c r="H210" s="136"/>
      <c r="I210" s="135"/>
      <c r="J210" s="137"/>
    </row>
    <row r="211" spans="1:10" ht="18" customHeight="1" x14ac:dyDescent="0.2">
      <c r="A211" s="24">
        <v>5</v>
      </c>
      <c r="B211" s="24">
        <v>1</v>
      </c>
      <c r="D211" s="133"/>
      <c r="E211" s="17" t="s">
        <v>36</v>
      </c>
      <c r="F211" s="21"/>
      <c r="G211" s="138"/>
      <c r="H211" s="136"/>
      <c r="I211" s="135"/>
      <c r="J211" s="137"/>
    </row>
    <row r="212" spans="1:10" ht="33.75" customHeight="1" x14ac:dyDescent="0.2">
      <c r="A212" s="24">
        <v>6</v>
      </c>
      <c r="B212" s="24">
        <v>1</v>
      </c>
      <c r="D212" s="134"/>
      <c r="E212" s="61" t="s">
        <v>397</v>
      </c>
      <c r="F212" s="21"/>
      <c r="G212" s="138"/>
      <c r="H212" s="136"/>
      <c r="I212" s="135"/>
      <c r="J212" s="137"/>
    </row>
    <row r="213" spans="1:10" ht="18" customHeight="1" x14ac:dyDescent="0.2">
      <c r="A213" s="24">
        <v>1</v>
      </c>
      <c r="B213" s="24">
        <v>1</v>
      </c>
      <c r="D213" s="132"/>
      <c r="E213" s="16" t="s">
        <v>573</v>
      </c>
      <c r="F213" s="20"/>
      <c r="G213" s="138">
        <f>VLOOKUP(E213,'Бланк заказа'!C:H,3,0)</f>
        <v>0</v>
      </c>
      <c r="H213" s="136">
        <v>200</v>
      </c>
      <c r="I213" s="135"/>
      <c r="J213" s="137" t="str">
        <f t="shared" ref="J213" si="33">IF(I213*H213,I213*H213,"")</f>
        <v/>
      </c>
    </row>
    <row r="214" spans="1:10" ht="18" customHeight="1" x14ac:dyDescent="0.2">
      <c r="A214" s="24">
        <v>2</v>
      </c>
      <c r="B214" s="24">
        <v>1</v>
      </c>
      <c r="D214" s="133"/>
      <c r="E214" s="17" t="s">
        <v>15</v>
      </c>
      <c r="F214" s="21"/>
      <c r="G214" s="138"/>
      <c r="H214" s="136"/>
      <c r="I214" s="135"/>
      <c r="J214" s="137"/>
    </row>
    <row r="215" spans="1:10" ht="18" customHeight="1" x14ac:dyDescent="0.2">
      <c r="A215" s="24">
        <v>3</v>
      </c>
      <c r="B215" s="24">
        <v>1</v>
      </c>
      <c r="D215" s="133"/>
      <c r="E215" s="17" t="s">
        <v>261</v>
      </c>
      <c r="F215" s="21"/>
      <c r="G215" s="138"/>
      <c r="H215" s="136"/>
      <c r="I215" s="135"/>
      <c r="J215" s="137"/>
    </row>
    <row r="216" spans="1:10" ht="18" customHeight="1" x14ac:dyDescent="0.2">
      <c r="A216" s="24">
        <v>4</v>
      </c>
      <c r="B216" s="24">
        <v>1</v>
      </c>
      <c r="D216" s="133"/>
      <c r="E216" s="17" t="s">
        <v>368</v>
      </c>
      <c r="F216" s="21"/>
      <c r="G216" s="138"/>
      <c r="H216" s="136"/>
      <c r="I216" s="135"/>
      <c r="J216" s="137"/>
    </row>
    <row r="217" spans="1:10" ht="18" customHeight="1" x14ac:dyDescent="0.2">
      <c r="A217" s="24">
        <v>5</v>
      </c>
      <c r="B217" s="24">
        <v>1</v>
      </c>
      <c r="D217" s="133"/>
      <c r="E217" s="17" t="s">
        <v>36</v>
      </c>
      <c r="F217" s="21"/>
      <c r="G217" s="138"/>
      <c r="H217" s="136"/>
      <c r="I217" s="135"/>
      <c r="J217" s="137"/>
    </row>
    <row r="218" spans="1:10" ht="33.75" customHeight="1" x14ac:dyDescent="0.2">
      <c r="A218" s="24">
        <v>6</v>
      </c>
      <c r="B218" s="24">
        <v>1</v>
      </c>
      <c r="D218" s="134"/>
      <c r="E218" s="61" t="s">
        <v>574</v>
      </c>
      <c r="F218" s="21"/>
      <c r="G218" s="138"/>
      <c r="H218" s="136"/>
      <c r="I218" s="135"/>
      <c r="J218" s="137"/>
    </row>
    <row r="219" spans="1:10" ht="18" customHeight="1" x14ac:dyDescent="0.2">
      <c r="A219" s="24">
        <v>1</v>
      </c>
      <c r="B219" s="24">
        <v>1</v>
      </c>
      <c r="D219" s="132"/>
      <c r="E219" s="16" t="s">
        <v>369</v>
      </c>
      <c r="F219" s="20"/>
      <c r="G219" s="138">
        <f>VLOOKUP(E219,'Бланк заказа'!C:H,3,0)</f>
        <v>0</v>
      </c>
      <c r="H219" s="136">
        <v>200</v>
      </c>
      <c r="I219" s="135"/>
      <c r="J219" s="137" t="str">
        <f t="shared" ref="J219" si="34">IF(I219*H219,I219*H219,"")</f>
        <v/>
      </c>
    </row>
    <row r="220" spans="1:10" ht="18" customHeight="1" x14ac:dyDescent="0.2">
      <c r="A220" s="24">
        <v>2</v>
      </c>
      <c r="B220" s="24">
        <v>1</v>
      </c>
      <c r="D220" s="133"/>
      <c r="E220" s="17" t="s">
        <v>209</v>
      </c>
      <c r="F220" s="21"/>
      <c r="G220" s="138"/>
      <c r="H220" s="136"/>
      <c r="I220" s="135"/>
      <c r="J220" s="137"/>
    </row>
    <row r="221" spans="1:10" ht="18" customHeight="1" x14ac:dyDescent="0.2">
      <c r="A221" s="24">
        <v>3</v>
      </c>
      <c r="B221" s="24">
        <v>1</v>
      </c>
      <c r="D221" s="133"/>
      <c r="E221" s="17" t="s">
        <v>382</v>
      </c>
      <c r="F221" s="21"/>
      <c r="G221" s="138"/>
      <c r="H221" s="136"/>
      <c r="I221" s="135"/>
      <c r="J221" s="137"/>
    </row>
    <row r="222" spans="1:10" ht="18" customHeight="1" x14ac:dyDescent="0.2">
      <c r="A222" s="24">
        <v>4</v>
      </c>
      <c r="B222" s="24">
        <v>1</v>
      </c>
      <c r="D222" s="133"/>
      <c r="E222" s="17" t="s">
        <v>50</v>
      </c>
      <c r="F222" s="21"/>
      <c r="G222" s="138"/>
      <c r="H222" s="136"/>
      <c r="I222" s="135"/>
      <c r="J222" s="137"/>
    </row>
    <row r="223" spans="1:10" ht="18" customHeight="1" x14ac:dyDescent="0.2">
      <c r="A223" s="24">
        <v>5</v>
      </c>
      <c r="B223" s="24">
        <v>1</v>
      </c>
      <c r="D223" s="133"/>
      <c r="E223" s="17" t="s">
        <v>20</v>
      </c>
      <c r="F223" s="21"/>
      <c r="G223" s="138"/>
      <c r="H223" s="136"/>
      <c r="I223" s="135"/>
      <c r="J223" s="137"/>
    </row>
    <row r="224" spans="1:10" ht="33.75" customHeight="1" x14ac:dyDescent="0.2">
      <c r="A224" s="24">
        <v>6</v>
      </c>
      <c r="B224" s="24">
        <v>1</v>
      </c>
      <c r="D224" s="134"/>
      <c r="E224" s="61" t="s">
        <v>401</v>
      </c>
      <c r="F224" s="21"/>
      <c r="G224" s="138"/>
      <c r="H224" s="136"/>
      <c r="I224" s="135"/>
      <c r="J224" s="137"/>
    </row>
    <row r="225" spans="1:10" ht="18" customHeight="1" x14ac:dyDescent="0.2">
      <c r="A225" s="24">
        <v>1</v>
      </c>
      <c r="B225" s="24">
        <v>1</v>
      </c>
      <c r="D225" s="132"/>
      <c r="E225" s="16" t="s">
        <v>52</v>
      </c>
      <c r="F225" s="20"/>
      <c r="G225" s="138">
        <f>VLOOKUP(E225,'Бланк заказа'!C:H,3,0)</f>
        <v>0</v>
      </c>
      <c r="H225" s="136">
        <v>200</v>
      </c>
      <c r="I225" s="135"/>
      <c r="J225" s="137" t="str">
        <f t="shared" ref="J225" si="35">IF(I225*H225,I225*H225,"")</f>
        <v/>
      </c>
    </row>
    <row r="226" spans="1:10" ht="18" customHeight="1" x14ac:dyDescent="0.2">
      <c r="A226" s="24">
        <v>2</v>
      </c>
      <c r="B226" s="24">
        <v>1</v>
      </c>
      <c r="D226" s="133"/>
      <c r="E226" s="17" t="s">
        <v>206</v>
      </c>
      <c r="F226" s="21"/>
      <c r="G226" s="138"/>
      <c r="H226" s="136"/>
      <c r="I226" s="135"/>
      <c r="J226" s="137"/>
    </row>
    <row r="227" spans="1:10" ht="18" customHeight="1" x14ac:dyDescent="0.2">
      <c r="A227" s="24">
        <v>3</v>
      </c>
      <c r="B227" s="24">
        <v>1</v>
      </c>
      <c r="D227" s="133"/>
      <c r="E227" s="17" t="s">
        <v>249</v>
      </c>
      <c r="F227" s="21"/>
      <c r="G227" s="138"/>
      <c r="H227" s="136"/>
      <c r="I227" s="135"/>
      <c r="J227" s="137"/>
    </row>
    <row r="228" spans="1:10" ht="18" customHeight="1" x14ac:dyDescent="0.2">
      <c r="A228" s="24">
        <v>4</v>
      </c>
      <c r="B228" s="24">
        <v>1</v>
      </c>
      <c r="D228" s="133"/>
      <c r="E228" s="17" t="s">
        <v>26</v>
      </c>
      <c r="F228" s="21"/>
      <c r="G228" s="138"/>
      <c r="H228" s="136"/>
      <c r="I228" s="135"/>
      <c r="J228" s="137"/>
    </row>
    <row r="229" spans="1:10" ht="18" customHeight="1" x14ac:dyDescent="0.2">
      <c r="A229" s="24">
        <v>5</v>
      </c>
      <c r="B229" s="24">
        <v>1</v>
      </c>
      <c r="D229" s="133"/>
      <c r="E229" s="17" t="s">
        <v>17</v>
      </c>
      <c r="F229" s="21"/>
      <c r="G229" s="138"/>
      <c r="H229" s="136"/>
      <c r="I229" s="135"/>
      <c r="J229" s="137"/>
    </row>
    <row r="230" spans="1:10" ht="33.75" customHeight="1" x14ac:dyDescent="0.2">
      <c r="A230" s="24">
        <v>6</v>
      </c>
      <c r="B230" s="24">
        <v>1</v>
      </c>
      <c r="D230" s="134"/>
      <c r="E230" s="61" t="s">
        <v>393</v>
      </c>
      <c r="F230" s="21"/>
      <c r="G230" s="138"/>
      <c r="H230" s="136"/>
      <c r="I230" s="135"/>
      <c r="J230" s="137"/>
    </row>
    <row r="231" spans="1:10" ht="18" customHeight="1" x14ac:dyDescent="0.2">
      <c r="A231" s="24">
        <v>1</v>
      </c>
      <c r="B231" s="24">
        <v>1</v>
      </c>
      <c r="D231" s="132"/>
      <c r="E231" s="16" t="s">
        <v>335</v>
      </c>
      <c r="F231" s="20"/>
      <c r="G231" s="138">
        <f>VLOOKUP(E231,'Бланк заказа'!C:H,3,0)</f>
        <v>0</v>
      </c>
      <c r="H231" s="136">
        <v>200</v>
      </c>
      <c r="I231" s="135"/>
      <c r="J231" s="137" t="str">
        <f t="shared" ref="J231" si="36">IF(I231*H231,I231*H231,"")</f>
        <v/>
      </c>
    </row>
    <row r="232" spans="1:10" ht="18" customHeight="1" x14ac:dyDescent="0.2">
      <c r="A232" s="24">
        <v>2</v>
      </c>
      <c r="B232" s="24">
        <v>1</v>
      </c>
      <c r="D232" s="133"/>
      <c r="E232" s="17" t="s">
        <v>206</v>
      </c>
      <c r="F232" s="21"/>
      <c r="G232" s="138"/>
      <c r="H232" s="136"/>
      <c r="I232" s="135"/>
      <c r="J232" s="137"/>
    </row>
    <row r="233" spans="1:10" ht="18" customHeight="1" x14ac:dyDescent="0.2">
      <c r="A233" s="24">
        <v>3</v>
      </c>
      <c r="B233" s="24">
        <v>1</v>
      </c>
      <c r="D233" s="133"/>
      <c r="E233" s="17" t="s">
        <v>251</v>
      </c>
      <c r="F233" s="21"/>
      <c r="G233" s="138"/>
      <c r="H233" s="136"/>
      <c r="I233" s="135"/>
      <c r="J233" s="137"/>
    </row>
    <row r="234" spans="1:10" ht="18" customHeight="1" x14ac:dyDescent="0.2">
      <c r="A234" s="24">
        <v>4</v>
      </c>
      <c r="B234" s="24">
        <v>1</v>
      </c>
      <c r="D234" s="133"/>
      <c r="E234" s="17" t="s">
        <v>91</v>
      </c>
      <c r="F234" s="21"/>
      <c r="G234" s="138"/>
      <c r="H234" s="136"/>
      <c r="I234" s="135"/>
      <c r="J234" s="137"/>
    </row>
    <row r="235" spans="1:10" ht="18" customHeight="1" x14ac:dyDescent="0.2">
      <c r="A235" s="24">
        <v>5</v>
      </c>
      <c r="B235" s="24">
        <v>1</v>
      </c>
      <c r="D235" s="133"/>
      <c r="E235" s="17" t="s">
        <v>17</v>
      </c>
      <c r="F235" s="21"/>
      <c r="G235" s="138"/>
      <c r="H235" s="136"/>
      <c r="I235" s="135"/>
      <c r="J235" s="137"/>
    </row>
    <row r="236" spans="1:10" ht="33.75" customHeight="1" x14ac:dyDescent="0.2">
      <c r="A236" s="24">
        <v>6</v>
      </c>
      <c r="B236" s="24">
        <v>1</v>
      </c>
      <c r="D236" s="134"/>
      <c r="E236" s="61" t="s">
        <v>479</v>
      </c>
      <c r="F236" s="21"/>
      <c r="G236" s="138"/>
      <c r="H236" s="136"/>
      <c r="I236" s="135"/>
      <c r="J236" s="137"/>
    </row>
    <row r="237" spans="1:10" ht="18" customHeight="1" x14ac:dyDescent="0.2">
      <c r="A237" s="24">
        <v>1</v>
      </c>
      <c r="B237" s="24">
        <v>1</v>
      </c>
      <c r="D237" s="132"/>
      <c r="E237" s="16" t="s">
        <v>389</v>
      </c>
      <c r="F237" s="20"/>
      <c r="G237" s="138">
        <f>VLOOKUP(E237,'Бланк заказа'!C:H,3,0)</f>
        <v>0</v>
      </c>
      <c r="H237" s="136">
        <v>200</v>
      </c>
      <c r="I237" s="135"/>
      <c r="J237" s="137" t="str">
        <f t="shared" ref="J237" si="37">IF(I237*H237,I237*H237,"")</f>
        <v/>
      </c>
    </row>
    <row r="238" spans="1:10" ht="18" customHeight="1" x14ac:dyDescent="0.2">
      <c r="A238" s="24">
        <v>2</v>
      </c>
      <c r="B238" s="24">
        <v>1</v>
      </c>
      <c r="D238" s="133"/>
      <c r="E238" s="17" t="s">
        <v>15</v>
      </c>
      <c r="F238" s="21"/>
      <c r="G238" s="138"/>
      <c r="H238" s="136"/>
      <c r="I238" s="135"/>
      <c r="J238" s="137"/>
    </row>
    <row r="239" spans="1:10" ht="18" customHeight="1" x14ac:dyDescent="0.2">
      <c r="A239" s="24">
        <v>3</v>
      </c>
      <c r="B239" s="24">
        <v>1</v>
      </c>
      <c r="D239" s="133"/>
      <c r="E239" s="17" t="s">
        <v>248</v>
      </c>
      <c r="F239" s="21"/>
      <c r="G239" s="138"/>
      <c r="H239" s="136"/>
      <c r="I239" s="135"/>
      <c r="J239" s="137"/>
    </row>
    <row r="240" spans="1:10" ht="18" customHeight="1" x14ac:dyDescent="0.2">
      <c r="A240" s="24">
        <v>4</v>
      </c>
      <c r="B240" s="24">
        <v>1</v>
      </c>
      <c r="D240" s="133"/>
      <c r="E240" s="17" t="s">
        <v>26</v>
      </c>
      <c r="F240" s="21"/>
      <c r="G240" s="138"/>
      <c r="H240" s="136"/>
      <c r="I240" s="135"/>
      <c r="J240" s="137"/>
    </row>
    <row r="241" spans="1:10" ht="18" customHeight="1" x14ac:dyDescent="0.2">
      <c r="A241" s="24">
        <v>5</v>
      </c>
      <c r="B241" s="24">
        <v>1</v>
      </c>
      <c r="D241" s="133"/>
      <c r="E241" s="17" t="s">
        <v>208</v>
      </c>
      <c r="F241" s="21"/>
      <c r="G241" s="138"/>
      <c r="H241" s="136"/>
      <c r="I241" s="135"/>
      <c r="J241" s="137"/>
    </row>
    <row r="242" spans="1:10" ht="33.75" customHeight="1" x14ac:dyDescent="0.2">
      <c r="A242" s="24">
        <v>6</v>
      </c>
      <c r="B242" s="24">
        <v>1</v>
      </c>
      <c r="D242" s="134"/>
      <c r="E242" s="61" t="s">
        <v>393</v>
      </c>
      <c r="F242" s="21"/>
      <c r="G242" s="138"/>
      <c r="H242" s="136"/>
      <c r="I242" s="135"/>
      <c r="J242" s="137"/>
    </row>
    <row r="243" spans="1:10" ht="18" customHeight="1" x14ac:dyDescent="0.2">
      <c r="A243" s="24">
        <v>1</v>
      </c>
      <c r="B243" s="24">
        <v>1</v>
      </c>
      <c r="D243" s="132"/>
      <c r="E243" s="16" t="s">
        <v>388</v>
      </c>
      <c r="F243" s="20"/>
      <c r="G243" s="138">
        <f>VLOOKUP(E243,'Бланк заказа'!C:H,3,0)</f>
        <v>0</v>
      </c>
      <c r="H243" s="136">
        <v>200</v>
      </c>
      <c r="I243" s="135"/>
      <c r="J243" s="137" t="str">
        <f t="shared" ref="J243" si="38">IF(I243*H243,I243*H243,"")</f>
        <v/>
      </c>
    </row>
    <row r="244" spans="1:10" ht="18" customHeight="1" x14ac:dyDescent="0.2">
      <c r="A244" s="24">
        <v>2</v>
      </c>
      <c r="B244" s="24">
        <v>1</v>
      </c>
      <c r="D244" s="133"/>
      <c r="E244" s="17" t="s">
        <v>205</v>
      </c>
      <c r="F244" s="21"/>
      <c r="G244" s="138"/>
      <c r="H244" s="136"/>
      <c r="I244" s="135"/>
      <c r="J244" s="137"/>
    </row>
    <row r="245" spans="1:10" ht="18" customHeight="1" x14ac:dyDescent="0.2">
      <c r="A245" s="24">
        <v>3</v>
      </c>
      <c r="B245" s="24">
        <v>1</v>
      </c>
      <c r="D245" s="133"/>
      <c r="E245" s="17" t="s">
        <v>247</v>
      </c>
      <c r="F245" s="21"/>
      <c r="G245" s="138"/>
      <c r="H245" s="136"/>
      <c r="I245" s="135"/>
      <c r="J245" s="137"/>
    </row>
    <row r="246" spans="1:10" ht="18" customHeight="1" x14ac:dyDescent="0.2">
      <c r="A246" s="24">
        <v>4</v>
      </c>
      <c r="B246" s="24">
        <v>1</v>
      </c>
      <c r="D246" s="133"/>
      <c r="E246" s="17" t="s">
        <v>22</v>
      </c>
      <c r="F246" s="21"/>
      <c r="G246" s="138"/>
      <c r="H246" s="136"/>
      <c r="I246" s="135"/>
      <c r="J246" s="137"/>
    </row>
    <row r="247" spans="1:10" ht="18" customHeight="1" x14ac:dyDescent="0.2">
      <c r="A247" s="24">
        <v>5</v>
      </c>
      <c r="B247" s="24">
        <v>1</v>
      </c>
      <c r="D247" s="133"/>
      <c r="E247" s="17" t="s">
        <v>25</v>
      </c>
      <c r="F247" s="21"/>
      <c r="G247" s="138"/>
      <c r="H247" s="136"/>
      <c r="I247" s="135"/>
      <c r="J247" s="137"/>
    </row>
    <row r="248" spans="1:10" ht="33.75" customHeight="1" x14ac:dyDescent="0.2">
      <c r="A248" s="24">
        <v>6</v>
      </c>
      <c r="B248" s="24">
        <v>1</v>
      </c>
      <c r="D248" s="134"/>
      <c r="E248" s="61" t="s">
        <v>393</v>
      </c>
      <c r="F248" s="21"/>
      <c r="G248" s="138"/>
      <c r="H248" s="136"/>
      <c r="I248" s="135"/>
      <c r="J248" s="137"/>
    </row>
    <row r="249" spans="1:10" ht="18" customHeight="1" x14ac:dyDescent="0.2">
      <c r="A249" s="24">
        <v>1</v>
      </c>
      <c r="B249" s="24">
        <v>1</v>
      </c>
      <c r="D249" s="132"/>
      <c r="E249" s="16" t="s">
        <v>53</v>
      </c>
      <c r="F249" s="20"/>
      <c r="G249" s="138">
        <f>VLOOKUP(E249,'Бланк заказа'!C:H,3,0)</f>
        <v>0</v>
      </c>
      <c r="H249" s="136">
        <v>200</v>
      </c>
      <c r="I249" s="135"/>
      <c r="J249" s="137" t="str">
        <f t="shared" ref="J249" si="39">IF(I249*H249,I249*H249,"")</f>
        <v/>
      </c>
    </row>
    <row r="250" spans="1:10" ht="18" customHeight="1" x14ac:dyDescent="0.2">
      <c r="A250" s="24">
        <v>2</v>
      </c>
      <c r="B250" s="24">
        <v>1</v>
      </c>
      <c r="D250" s="133"/>
      <c r="E250" s="17" t="s">
        <v>209</v>
      </c>
      <c r="F250" s="21"/>
      <c r="G250" s="138"/>
      <c r="H250" s="136"/>
      <c r="I250" s="135"/>
      <c r="J250" s="137"/>
    </row>
    <row r="251" spans="1:10" ht="18" customHeight="1" x14ac:dyDescent="0.2">
      <c r="A251" s="24">
        <v>3</v>
      </c>
      <c r="B251" s="24">
        <v>1</v>
      </c>
      <c r="D251" s="133"/>
      <c r="E251" s="17" t="s">
        <v>266</v>
      </c>
      <c r="F251" s="21"/>
      <c r="G251" s="138"/>
      <c r="H251" s="136"/>
      <c r="I251" s="135"/>
      <c r="J251" s="137"/>
    </row>
    <row r="252" spans="1:10" ht="18" customHeight="1" x14ac:dyDescent="0.2">
      <c r="A252" s="24">
        <v>4</v>
      </c>
      <c r="B252" s="24">
        <v>1</v>
      </c>
      <c r="D252" s="133"/>
      <c r="E252" s="17" t="s">
        <v>24</v>
      </c>
      <c r="F252" s="21"/>
      <c r="G252" s="138"/>
      <c r="H252" s="136"/>
      <c r="I252" s="135"/>
      <c r="J252" s="137"/>
    </row>
    <row r="253" spans="1:10" ht="18" customHeight="1" x14ac:dyDescent="0.2">
      <c r="A253" s="24">
        <v>5</v>
      </c>
      <c r="B253" s="24">
        <v>1</v>
      </c>
      <c r="D253" s="133"/>
      <c r="E253" s="17" t="s">
        <v>20</v>
      </c>
      <c r="F253" s="21"/>
      <c r="G253" s="138"/>
      <c r="H253" s="136"/>
      <c r="I253" s="135"/>
      <c r="J253" s="137"/>
    </row>
    <row r="254" spans="1:10" ht="33.75" customHeight="1" x14ac:dyDescent="0.2">
      <c r="A254" s="24">
        <v>6</v>
      </c>
      <c r="B254" s="24">
        <v>1</v>
      </c>
      <c r="D254" s="134"/>
      <c r="E254" s="61" t="s">
        <v>402</v>
      </c>
      <c r="F254" s="21"/>
      <c r="G254" s="138"/>
      <c r="H254" s="136"/>
      <c r="I254" s="135"/>
      <c r="J254" s="137"/>
    </row>
    <row r="255" spans="1:10" ht="18" customHeight="1" x14ac:dyDescent="0.2">
      <c r="A255" s="24">
        <v>1</v>
      </c>
      <c r="B255" s="24">
        <v>1</v>
      </c>
      <c r="D255" s="132"/>
      <c r="E255" s="16" t="s">
        <v>370</v>
      </c>
      <c r="F255" s="20"/>
      <c r="G255" s="138">
        <f>VLOOKUP(E255,'Бланк заказа'!C:H,3,0)</f>
        <v>0</v>
      </c>
      <c r="H255" s="136">
        <v>200</v>
      </c>
      <c r="I255" s="135"/>
      <c r="J255" s="137" t="str">
        <f t="shared" ref="J255" si="40">IF(I255*H255,I255*H255,"")</f>
        <v/>
      </c>
    </row>
    <row r="256" spans="1:10" ht="18" customHeight="1" x14ac:dyDescent="0.2">
      <c r="A256" s="24">
        <v>2</v>
      </c>
      <c r="B256" s="24">
        <v>1</v>
      </c>
      <c r="D256" s="133"/>
      <c r="E256" s="17" t="s">
        <v>15</v>
      </c>
      <c r="F256" s="21"/>
      <c r="G256" s="138"/>
      <c r="H256" s="136"/>
      <c r="I256" s="135"/>
      <c r="J256" s="137"/>
    </row>
    <row r="257" spans="1:10" ht="18" customHeight="1" x14ac:dyDescent="0.2">
      <c r="A257" s="24">
        <v>3</v>
      </c>
      <c r="B257" s="24">
        <v>1</v>
      </c>
      <c r="D257" s="133"/>
      <c r="E257" s="17" t="s">
        <v>251</v>
      </c>
      <c r="F257" s="21"/>
      <c r="G257" s="138"/>
      <c r="H257" s="136"/>
      <c r="I257" s="135"/>
      <c r="J257" s="137"/>
    </row>
    <row r="258" spans="1:10" ht="18" customHeight="1" x14ac:dyDescent="0.2">
      <c r="A258" s="24">
        <v>4</v>
      </c>
      <c r="B258" s="24">
        <v>1</v>
      </c>
      <c r="D258" s="133"/>
      <c r="E258" s="17" t="s">
        <v>23</v>
      </c>
      <c r="F258" s="21"/>
      <c r="G258" s="138"/>
      <c r="H258" s="136"/>
      <c r="I258" s="135"/>
      <c r="J258" s="137"/>
    </row>
    <row r="259" spans="1:10" ht="18" customHeight="1" x14ac:dyDescent="0.2">
      <c r="A259" s="24">
        <v>5</v>
      </c>
      <c r="B259" s="24">
        <v>1</v>
      </c>
      <c r="D259" s="133"/>
      <c r="E259" s="17" t="s">
        <v>25</v>
      </c>
      <c r="F259" s="21"/>
      <c r="G259" s="138"/>
      <c r="H259" s="136"/>
      <c r="I259" s="135"/>
      <c r="J259" s="137"/>
    </row>
    <row r="260" spans="1:10" ht="33.75" customHeight="1" x14ac:dyDescent="0.2">
      <c r="A260" s="24">
        <v>6</v>
      </c>
      <c r="B260" s="24">
        <v>1</v>
      </c>
      <c r="D260" s="134"/>
      <c r="E260" s="61" t="s">
        <v>447</v>
      </c>
      <c r="F260" s="21"/>
      <c r="G260" s="138"/>
      <c r="H260" s="136"/>
      <c r="I260" s="135"/>
      <c r="J260" s="137"/>
    </row>
    <row r="261" spans="1:10" ht="18" customHeight="1" x14ac:dyDescent="0.2">
      <c r="A261" s="24">
        <v>1</v>
      </c>
      <c r="B261" s="24">
        <v>1</v>
      </c>
      <c r="D261" s="132"/>
      <c r="E261" s="16" t="s">
        <v>353</v>
      </c>
      <c r="F261" s="20"/>
      <c r="G261" s="138">
        <f>VLOOKUP(E261,'Бланк заказа'!C:H,3,0)</f>
        <v>0</v>
      </c>
      <c r="H261" s="136">
        <v>200</v>
      </c>
      <c r="I261" s="135"/>
      <c r="J261" s="137" t="str">
        <f t="shared" ref="J261" si="41">IF(I261*H261,I261*H261,"")</f>
        <v/>
      </c>
    </row>
    <row r="262" spans="1:10" ht="18" customHeight="1" x14ac:dyDescent="0.2">
      <c r="A262" s="24">
        <v>2</v>
      </c>
      <c r="B262" s="24">
        <v>1</v>
      </c>
      <c r="D262" s="133"/>
      <c r="E262" s="17" t="s">
        <v>205</v>
      </c>
      <c r="F262" s="21"/>
      <c r="G262" s="138"/>
      <c r="H262" s="136"/>
      <c r="I262" s="135"/>
      <c r="J262" s="137"/>
    </row>
    <row r="263" spans="1:10" ht="18" customHeight="1" x14ac:dyDescent="0.2">
      <c r="A263" s="24">
        <v>3</v>
      </c>
      <c r="B263" s="24">
        <v>1</v>
      </c>
      <c r="D263" s="133"/>
      <c r="E263" s="17" t="s">
        <v>247</v>
      </c>
      <c r="F263" s="21"/>
      <c r="G263" s="138"/>
      <c r="H263" s="136"/>
      <c r="I263" s="135"/>
      <c r="J263" s="137"/>
    </row>
    <row r="264" spans="1:10" ht="18" customHeight="1" x14ac:dyDescent="0.2">
      <c r="A264" s="24">
        <v>4</v>
      </c>
      <c r="B264" s="24">
        <v>1</v>
      </c>
      <c r="D264" s="133"/>
      <c r="E264" s="17" t="s">
        <v>22</v>
      </c>
      <c r="F264" s="21"/>
      <c r="G264" s="138"/>
      <c r="H264" s="136"/>
      <c r="I264" s="135"/>
      <c r="J264" s="137"/>
    </row>
    <row r="265" spans="1:10" ht="18" customHeight="1" x14ac:dyDescent="0.2">
      <c r="A265" s="24">
        <v>5</v>
      </c>
      <c r="B265" s="24">
        <v>1</v>
      </c>
      <c r="D265" s="133"/>
      <c r="E265" s="17" t="s">
        <v>17</v>
      </c>
      <c r="F265" s="21"/>
      <c r="G265" s="138"/>
      <c r="H265" s="136"/>
      <c r="I265" s="135"/>
      <c r="J265" s="137"/>
    </row>
    <row r="266" spans="1:10" ht="33.75" customHeight="1" x14ac:dyDescent="0.2">
      <c r="A266" s="24">
        <v>6</v>
      </c>
      <c r="B266" s="24">
        <v>1</v>
      </c>
      <c r="D266" s="134"/>
      <c r="E266" s="61" t="s">
        <v>448</v>
      </c>
      <c r="F266" s="21"/>
      <c r="G266" s="138"/>
      <c r="H266" s="136"/>
      <c r="I266" s="135"/>
      <c r="J266" s="137"/>
    </row>
    <row r="267" spans="1:10" ht="18" customHeight="1" x14ac:dyDescent="0.2">
      <c r="A267" s="24">
        <v>1</v>
      </c>
      <c r="B267" s="24">
        <v>1</v>
      </c>
      <c r="D267" s="132"/>
      <c r="E267" s="16" t="s">
        <v>338</v>
      </c>
      <c r="F267" s="20"/>
      <c r="G267" s="138">
        <f>VLOOKUP(E267,'Бланк заказа'!C:H,3,0)</f>
        <v>0</v>
      </c>
      <c r="H267" s="136">
        <v>200</v>
      </c>
      <c r="I267" s="135"/>
      <c r="J267" s="137" t="str">
        <f t="shared" ref="J267" si="42">IF(I267*H267,I267*H267,"")</f>
        <v/>
      </c>
    </row>
    <row r="268" spans="1:10" ht="18" customHeight="1" x14ac:dyDescent="0.2">
      <c r="A268" s="24">
        <v>2</v>
      </c>
      <c r="B268" s="24">
        <v>1</v>
      </c>
      <c r="D268" s="133"/>
      <c r="E268" s="17" t="s">
        <v>15</v>
      </c>
      <c r="F268" s="21"/>
      <c r="G268" s="138"/>
      <c r="H268" s="136"/>
      <c r="I268" s="135"/>
      <c r="J268" s="137"/>
    </row>
    <row r="269" spans="1:10" ht="18" customHeight="1" x14ac:dyDescent="0.2">
      <c r="A269" s="24">
        <v>3</v>
      </c>
      <c r="B269" s="24">
        <v>1</v>
      </c>
      <c r="D269" s="133"/>
      <c r="E269" s="17" t="s">
        <v>246</v>
      </c>
      <c r="F269" s="21"/>
      <c r="G269" s="138"/>
      <c r="H269" s="136"/>
      <c r="I269" s="135"/>
      <c r="J269" s="137"/>
    </row>
    <row r="270" spans="1:10" ht="18" customHeight="1" x14ac:dyDescent="0.2">
      <c r="A270" s="24">
        <v>4</v>
      </c>
      <c r="B270" s="24">
        <v>1</v>
      </c>
      <c r="D270" s="133"/>
      <c r="E270" s="17" t="s">
        <v>24</v>
      </c>
      <c r="F270" s="21"/>
      <c r="G270" s="138"/>
      <c r="H270" s="136"/>
      <c r="I270" s="135"/>
      <c r="J270" s="137"/>
    </row>
    <row r="271" spans="1:10" ht="18" customHeight="1" x14ac:dyDescent="0.2">
      <c r="A271" s="24">
        <v>5</v>
      </c>
      <c r="B271" s="24">
        <v>1</v>
      </c>
      <c r="D271" s="133"/>
      <c r="E271" s="17" t="s">
        <v>17</v>
      </c>
      <c r="F271" s="21"/>
      <c r="G271" s="138"/>
      <c r="H271" s="136"/>
      <c r="I271" s="135"/>
      <c r="J271" s="137"/>
    </row>
    <row r="272" spans="1:10" ht="33.75" customHeight="1" x14ac:dyDescent="0.2">
      <c r="A272" s="24">
        <v>6</v>
      </c>
      <c r="B272" s="24">
        <v>1</v>
      </c>
      <c r="D272" s="134"/>
      <c r="E272" s="61" t="s">
        <v>449</v>
      </c>
      <c r="F272" s="21"/>
      <c r="G272" s="138"/>
      <c r="H272" s="136"/>
      <c r="I272" s="135"/>
      <c r="J272" s="137"/>
    </row>
    <row r="273" spans="1:10" ht="18" customHeight="1" x14ac:dyDescent="0.2">
      <c r="A273" s="24">
        <v>1</v>
      </c>
      <c r="B273" s="24">
        <v>1</v>
      </c>
      <c r="D273" s="132"/>
      <c r="E273" s="16" t="s">
        <v>890</v>
      </c>
      <c r="F273" s="20"/>
      <c r="G273" s="138">
        <f>VLOOKUP(E273,'Бланк заказа'!C:H,3,0)</f>
        <v>0</v>
      </c>
      <c r="H273" s="136">
        <v>200</v>
      </c>
      <c r="I273" s="135"/>
      <c r="J273" s="137" t="str">
        <f t="shared" ref="J273" si="43">IF(I273*H273,I273*H273,"")</f>
        <v/>
      </c>
    </row>
    <row r="274" spans="1:10" ht="18" customHeight="1" x14ac:dyDescent="0.2">
      <c r="A274" s="24">
        <v>2</v>
      </c>
      <c r="B274" s="24">
        <v>1</v>
      </c>
      <c r="D274" s="133"/>
      <c r="E274" s="17" t="s">
        <v>15</v>
      </c>
      <c r="F274" s="21"/>
      <c r="G274" s="138"/>
      <c r="H274" s="136"/>
      <c r="I274" s="135"/>
      <c r="J274" s="137"/>
    </row>
    <row r="275" spans="1:10" ht="18" customHeight="1" x14ac:dyDescent="0.2">
      <c r="A275" s="24">
        <v>3</v>
      </c>
      <c r="B275" s="24">
        <v>1</v>
      </c>
      <c r="D275" s="133"/>
      <c r="E275" s="17" t="s">
        <v>891</v>
      </c>
      <c r="F275" s="21"/>
      <c r="G275" s="138"/>
      <c r="H275" s="136"/>
      <c r="I275" s="135"/>
      <c r="J275" s="137"/>
    </row>
    <row r="276" spans="1:10" ht="18" customHeight="1" x14ac:dyDescent="0.2">
      <c r="A276" s="24">
        <v>4</v>
      </c>
      <c r="B276" s="24">
        <v>1</v>
      </c>
      <c r="D276" s="133"/>
      <c r="E276" s="17" t="s">
        <v>23</v>
      </c>
      <c r="F276" s="21"/>
      <c r="G276" s="138"/>
      <c r="H276" s="136"/>
      <c r="I276" s="135"/>
      <c r="J276" s="137"/>
    </row>
    <row r="277" spans="1:10" ht="18" customHeight="1" x14ac:dyDescent="0.2">
      <c r="A277" s="24">
        <v>5</v>
      </c>
      <c r="B277" s="24">
        <v>1</v>
      </c>
      <c r="D277" s="133"/>
      <c r="E277" s="17" t="s">
        <v>20</v>
      </c>
      <c r="F277" s="21"/>
      <c r="G277" s="138"/>
      <c r="H277" s="136"/>
      <c r="I277" s="135"/>
      <c r="J277" s="137"/>
    </row>
    <row r="278" spans="1:10" ht="33.75" customHeight="1" x14ac:dyDescent="0.2">
      <c r="A278" s="24">
        <v>6</v>
      </c>
      <c r="B278" s="24">
        <v>1</v>
      </c>
      <c r="D278" s="134"/>
      <c r="E278" s="61" t="s">
        <v>892</v>
      </c>
      <c r="F278" s="21"/>
      <c r="G278" s="138"/>
      <c r="H278" s="136"/>
      <c r="I278" s="135"/>
      <c r="J278" s="137"/>
    </row>
    <row r="279" spans="1:10" ht="18" customHeight="1" x14ac:dyDescent="0.2">
      <c r="A279" s="24">
        <v>1</v>
      </c>
      <c r="B279" s="24">
        <v>1</v>
      </c>
      <c r="D279" s="132"/>
      <c r="E279" s="16" t="s">
        <v>54</v>
      </c>
      <c r="F279" s="20"/>
      <c r="G279" s="138">
        <f>VLOOKUP(E279,'Бланк заказа'!C:H,3,0)</f>
        <v>0</v>
      </c>
      <c r="H279" s="136">
        <v>200</v>
      </c>
      <c r="I279" s="135"/>
      <c r="J279" s="137" t="str">
        <f t="shared" ref="J279" si="44">IF(I279*H279,I279*H279,"")</f>
        <v/>
      </c>
    </row>
    <row r="280" spans="1:10" ht="18" customHeight="1" x14ac:dyDescent="0.2">
      <c r="A280" s="24">
        <v>2</v>
      </c>
      <c r="B280" s="24">
        <v>1</v>
      </c>
      <c r="D280" s="133"/>
      <c r="E280" s="17" t="s">
        <v>205</v>
      </c>
      <c r="F280" s="21"/>
      <c r="G280" s="138"/>
      <c r="H280" s="136"/>
      <c r="I280" s="135"/>
      <c r="J280" s="137"/>
    </row>
    <row r="281" spans="1:10" ht="18" customHeight="1" x14ac:dyDescent="0.2">
      <c r="A281" s="24">
        <v>3</v>
      </c>
      <c r="B281" s="24">
        <v>1</v>
      </c>
      <c r="D281" s="133"/>
      <c r="E281" s="17" t="s">
        <v>248</v>
      </c>
      <c r="F281" s="21"/>
      <c r="G281" s="138"/>
      <c r="H281" s="136"/>
      <c r="I281" s="135"/>
      <c r="J281" s="137"/>
    </row>
    <row r="282" spans="1:10" ht="18" customHeight="1" x14ac:dyDescent="0.2">
      <c r="A282" s="24">
        <v>4</v>
      </c>
      <c r="B282" s="24">
        <v>1</v>
      </c>
      <c r="D282" s="133"/>
      <c r="E282" s="17" t="s">
        <v>22</v>
      </c>
      <c r="F282" s="21"/>
      <c r="G282" s="138"/>
      <c r="H282" s="136"/>
      <c r="I282" s="135"/>
      <c r="J282" s="137"/>
    </row>
    <row r="283" spans="1:10" ht="18" customHeight="1" x14ac:dyDescent="0.2">
      <c r="A283" s="24">
        <v>5</v>
      </c>
      <c r="B283" s="24">
        <v>1</v>
      </c>
      <c r="D283" s="133"/>
      <c r="E283" s="17" t="s">
        <v>17</v>
      </c>
      <c r="F283" s="21"/>
      <c r="G283" s="138"/>
      <c r="H283" s="136"/>
      <c r="I283" s="135"/>
      <c r="J283" s="137"/>
    </row>
    <row r="284" spans="1:10" ht="33.75" customHeight="1" x14ac:dyDescent="0.2">
      <c r="A284" s="24">
        <v>6</v>
      </c>
      <c r="B284" s="24">
        <v>1</v>
      </c>
      <c r="D284" s="134"/>
      <c r="E284" s="61" t="s">
        <v>578</v>
      </c>
      <c r="F284" s="21"/>
      <c r="G284" s="138"/>
      <c r="H284" s="136"/>
      <c r="I284" s="135"/>
      <c r="J284" s="137"/>
    </row>
    <row r="285" spans="1:10" ht="18" customHeight="1" x14ac:dyDescent="0.2">
      <c r="A285" s="24">
        <v>1</v>
      </c>
      <c r="B285" s="24">
        <v>1</v>
      </c>
      <c r="D285" s="132"/>
      <c r="E285" s="16" t="s">
        <v>577</v>
      </c>
      <c r="F285" s="55" t="s">
        <v>51</v>
      </c>
      <c r="G285" s="138">
        <f>VLOOKUP(E285,'Бланк заказа'!C:H,3,0)</f>
        <v>0</v>
      </c>
      <c r="H285" s="136">
        <v>200</v>
      </c>
      <c r="I285" s="135"/>
      <c r="J285" s="137" t="str">
        <f t="shared" ref="J285" si="45">IF(I285*H285,I285*H285,"")</f>
        <v/>
      </c>
    </row>
    <row r="286" spans="1:10" ht="18" customHeight="1" x14ac:dyDescent="0.2">
      <c r="A286" s="24">
        <v>2</v>
      </c>
      <c r="B286" s="24">
        <v>1</v>
      </c>
      <c r="D286" s="133"/>
      <c r="E286" s="17" t="s">
        <v>15</v>
      </c>
      <c r="F286" s="21"/>
      <c r="G286" s="138"/>
      <c r="H286" s="136"/>
      <c r="I286" s="135"/>
      <c r="J286" s="137"/>
    </row>
    <row r="287" spans="1:10" ht="18" customHeight="1" x14ac:dyDescent="0.2">
      <c r="A287" s="24">
        <v>3</v>
      </c>
      <c r="B287" s="24">
        <v>1</v>
      </c>
      <c r="D287" s="133"/>
      <c r="E287" s="17" t="s">
        <v>247</v>
      </c>
      <c r="F287" s="21"/>
      <c r="G287" s="138"/>
      <c r="H287" s="136"/>
      <c r="I287" s="135"/>
      <c r="J287" s="137"/>
    </row>
    <row r="288" spans="1:10" ht="18" customHeight="1" x14ac:dyDescent="0.2">
      <c r="A288" s="24">
        <v>4</v>
      </c>
      <c r="B288" s="24">
        <v>1</v>
      </c>
      <c r="D288" s="133"/>
      <c r="E288" s="17" t="s">
        <v>39</v>
      </c>
      <c r="F288" s="21"/>
      <c r="G288" s="138"/>
      <c r="H288" s="136"/>
      <c r="I288" s="135"/>
      <c r="J288" s="137"/>
    </row>
    <row r="289" spans="1:10" ht="18" customHeight="1" x14ac:dyDescent="0.2">
      <c r="A289" s="24">
        <v>5</v>
      </c>
      <c r="B289" s="24">
        <v>1</v>
      </c>
      <c r="D289" s="133"/>
      <c r="E289" s="17" t="s">
        <v>17</v>
      </c>
      <c r="F289" s="21"/>
      <c r="G289" s="138"/>
      <c r="H289" s="136"/>
      <c r="I289" s="135"/>
      <c r="J289" s="137"/>
    </row>
    <row r="290" spans="1:10" ht="33.75" customHeight="1" x14ac:dyDescent="0.2">
      <c r="A290" s="24">
        <v>6</v>
      </c>
      <c r="B290" s="24">
        <v>1</v>
      </c>
      <c r="D290" s="134"/>
      <c r="E290" s="61" t="s">
        <v>424</v>
      </c>
      <c r="F290" s="21"/>
      <c r="G290" s="138"/>
      <c r="H290" s="136"/>
      <c r="I290" s="135"/>
      <c r="J290" s="137"/>
    </row>
    <row r="291" spans="1:10" ht="18" customHeight="1" x14ac:dyDescent="0.2">
      <c r="A291" s="24">
        <v>1</v>
      </c>
      <c r="B291" s="24">
        <v>1</v>
      </c>
      <c r="D291" s="132"/>
      <c r="E291" s="16" t="s">
        <v>55</v>
      </c>
      <c r="F291" s="20"/>
      <c r="G291" s="138">
        <f>VLOOKUP(E291,'Бланк заказа'!C:H,3,0)</f>
        <v>0</v>
      </c>
      <c r="H291" s="136">
        <v>200</v>
      </c>
      <c r="I291" s="135"/>
      <c r="J291" s="137" t="str">
        <f t="shared" ref="J291" si="46">IF(I291*H291,I291*H291,"")</f>
        <v/>
      </c>
    </row>
    <row r="292" spans="1:10" ht="18" customHeight="1" x14ac:dyDescent="0.2">
      <c r="A292" s="24">
        <v>2</v>
      </c>
      <c r="B292" s="24">
        <v>1</v>
      </c>
      <c r="D292" s="133"/>
      <c r="E292" s="17" t="s">
        <v>15</v>
      </c>
      <c r="F292" s="21"/>
      <c r="G292" s="138"/>
      <c r="H292" s="136"/>
      <c r="I292" s="135"/>
      <c r="J292" s="137"/>
    </row>
    <row r="293" spans="1:10" ht="18" customHeight="1" x14ac:dyDescent="0.2">
      <c r="A293" s="24">
        <v>3</v>
      </c>
      <c r="B293" s="24">
        <v>1</v>
      </c>
      <c r="D293" s="133"/>
      <c r="E293" s="17" t="s">
        <v>248</v>
      </c>
      <c r="F293" s="21"/>
      <c r="G293" s="138"/>
      <c r="H293" s="136"/>
      <c r="I293" s="135"/>
      <c r="J293" s="137"/>
    </row>
    <row r="294" spans="1:10" ht="18" customHeight="1" x14ac:dyDescent="0.2">
      <c r="A294" s="24">
        <v>4</v>
      </c>
      <c r="B294" s="24">
        <v>1</v>
      </c>
      <c r="D294" s="133"/>
      <c r="E294" s="17" t="s">
        <v>21</v>
      </c>
      <c r="F294" s="21"/>
      <c r="G294" s="138"/>
      <c r="H294" s="136"/>
      <c r="I294" s="135"/>
      <c r="J294" s="137"/>
    </row>
    <row r="295" spans="1:10" ht="18" customHeight="1" x14ac:dyDescent="0.2">
      <c r="A295" s="24">
        <v>5</v>
      </c>
      <c r="B295" s="24">
        <v>1</v>
      </c>
      <c r="D295" s="133"/>
      <c r="E295" s="17" t="s">
        <v>20</v>
      </c>
      <c r="F295" s="21"/>
      <c r="G295" s="138"/>
      <c r="H295" s="136"/>
      <c r="I295" s="135"/>
      <c r="J295" s="137"/>
    </row>
    <row r="296" spans="1:10" ht="33.75" customHeight="1" x14ac:dyDescent="0.2">
      <c r="A296" s="24">
        <v>6</v>
      </c>
      <c r="B296" s="24">
        <v>1</v>
      </c>
      <c r="D296" s="134"/>
      <c r="E296" s="61" t="s">
        <v>450</v>
      </c>
      <c r="F296" s="21"/>
      <c r="G296" s="138"/>
      <c r="H296" s="136"/>
      <c r="I296" s="135"/>
      <c r="J296" s="137"/>
    </row>
    <row r="297" spans="1:10" ht="18" customHeight="1" x14ac:dyDescent="0.2">
      <c r="A297" s="24">
        <v>1</v>
      </c>
      <c r="B297" s="24">
        <v>1</v>
      </c>
      <c r="D297" s="132"/>
      <c r="E297" s="16" t="s">
        <v>546</v>
      </c>
      <c r="F297" s="55" t="s">
        <v>51</v>
      </c>
      <c r="G297" s="138">
        <f>VLOOKUP(E297,'Бланк заказа'!C:H,3,0)</f>
        <v>0</v>
      </c>
      <c r="H297" s="136">
        <v>200</v>
      </c>
      <c r="I297" s="135"/>
      <c r="J297" s="137" t="str">
        <f t="shared" ref="J297" si="47">IF(I297*H297,I297*H297,"")</f>
        <v/>
      </c>
    </row>
    <row r="298" spans="1:10" ht="18" customHeight="1" x14ac:dyDescent="0.2">
      <c r="A298" s="24">
        <v>2</v>
      </c>
      <c r="B298" s="24">
        <v>1</v>
      </c>
      <c r="D298" s="133"/>
      <c r="E298" s="17" t="s">
        <v>15</v>
      </c>
      <c r="F298" s="21"/>
      <c r="G298" s="138"/>
      <c r="H298" s="136"/>
      <c r="I298" s="135"/>
      <c r="J298" s="137"/>
    </row>
    <row r="299" spans="1:10" ht="18" customHeight="1" x14ac:dyDescent="0.2">
      <c r="A299" s="24">
        <v>3</v>
      </c>
      <c r="B299" s="24">
        <v>1</v>
      </c>
      <c r="D299" s="133"/>
      <c r="E299" s="17" t="s">
        <v>244</v>
      </c>
      <c r="F299" s="21"/>
      <c r="G299" s="138"/>
      <c r="H299" s="136"/>
      <c r="I299" s="135"/>
      <c r="J299" s="137"/>
    </row>
    <row r="300" spans="1:10" ht="18" customHeight="1" x14ac:dyDescent="0.2">
      <c r="A300" s="24">
        <v>4</v>
      </c>
      <c r="B300" s="24">
        <v>1</v>
      </c>
      <c r="D300" s="133"/>
      <c r="E300" s="17" t="s">
        <v>41</v>
      </c>
      <c r="F300" s="21"/>
      <c r="G300" s="138"/>
      <c r="H300" s="136"/>
      <c r="I300" s="135"/>
      <c r="J300" s="137"/>
    </row>
    <row r="301" spans="1:10" ht="18" customHeight="1" x14ac:dyDescent="0.2">
      <c r="A301" s="24">
        <v>5</v>
      </c>
      <c r="B301" s="24">
        <v>1</v>
      </c>
      <c r="D301" s="133"/>
      <c r="E301" s="17" t="s">
        <v>25</v>
      </c>
      <c r="F301" s="21"/>
      <c r="G301" s="138"/>
      <c r="H301" s="136"/>
      <c r="I301" s="135"/>
      <c r="J301" s="137"/>
    </row>
    <row r="302" spans="1:10" ht="33.75" customHeight="1" x14ac:dyDescent="0.2">
      <c r="A302" s="24">
        <v>6</v>
      </c>
      <c r="B302" s="24">
        <v>1</v>
      </c>
      <c r="D302" s="134"/>
      <c r="E302" s="61" t="s">
        <v>547</v>
      </c>
      <c r="F302" s="21"/>
      <c r="G302" s="138"/>
      <c r="H302" s="136"/>
      <c r="I302" s="135"/>
      <c r="J302" s="137"/>
    </row>
    <row r="303" spans="1:10" ht="18" customHeight="1" x14ac:dyDescent="0.2">
      <c r="A303" s="24">
        <v>1</v>
      </c>
      <c r="B303" s="24">
        <v>1</v>
      </c>
      <c r="D303" s="132"/>
      <c r="E303" s="16" t="s">
        <v>371</v>
      </c>
      <c r="F303" s="20"/>
      <c r="G303" s="138">
        <f>VLOOKUP(E303,'Бланк заказа'!C:H,3,0)</f>
        <v>0</v>
      </c>
      <c r="H303" s="136">
        <v>200</v>
      </c>
      <c r="I303" s="135"/>
      <c r="J303" s="137" t="str">
        <f t="shared" ref="J303" si="48">IF(I303*H303,I303*H303,"")</f>
        <v/>
      </c>
    </row>
    <row r="304" spans="1:10" ht="18" customHeight="1" x14ac:dyDescent="0.2">
      <c r="A304" s="24">
        <v>2</v>
      </c>
      <c r="B304" s="24">
        <v>1</v>
      </c>
      <c r="D304" s="133"/>
      <c r="E304" s="17" t="s">
        <v>205</v>
      </c>
      <c r="F304" s="21"/>
      <c r="G304" s="138"/>
      <c r="H304" s="136"/>
      <c r="I304" s="135"/>
      <c r="J304" s="137"/>
    </row>
    <row r="305" spans="1:10" ht="18" customHeight="1" x14ac:dyDescent="0.2">
      <c r="A305" s="24">
        <v>3</v>
      </c>
      <c r="B305" s="24">
        <v>1</v>
      </c>
      <c r="D305" s="133"/>
      <c r="E305" s="17" t="s">
        <v>257</v>
      </c>
      <c r="F305" s="21"/>
      <c r="G305" s="138"/>
      <c r="H305" s="136"/>
      <c r="I305" s="135"/>
      <c r="J305" s="137"/>
    </row>
    <row r="306" spans="1:10" ht="18" customHeight="1" x14ac:dyDescent="0.2">
      <c r="A306" s="24">
        <v>4</v>
      </c>
      <c r="B306" s="24">
        <v>1</v>
      </c>
      <c r="D306" s="133"/>
      <c r="E306" s="17" t="s">
        <v>49</v>
      </c>
      <c r="F306" s="21"/>
      <c r="G306" s="138"/>
      <c r="H306" s="136"/>
      <c r="I306" s="135"/>
      <c r="J306" s="137"/>
    </row>
    <row r="307" spans="1:10" ht="18" customHeight="1" x14ac:dyDescent="0.2">
      <c r="A307" s="24">
        <v>5</v>
      </c>
      <c r="B307" s="24">
        <v>1</v>
      </c>
      <c r="D307" s="133"/>
      <c r="E307" s="17" t="s">
        <v>36</v>
      </c>
      <c r="F307" s="21"/>
      <c r="G307" s="138"/>
      <c r="H307" s="136"/>
      <c r="I307" s="135"/>
      <c r="J307" s="137"/>
    </row>
    <row r="308" spans="1:10" ht="33.75" customHeight="1" x14ac:dyDescent="0.2">
      <c r="A308" s="24">
        <v>6</v>
      </c>
      <c r="B308" s="24">
        <v>1</v>
      </c>
      <c r="D308" s="134"/>
      <c r="E308" s="61" t="s">
        <v>403</v>
      </c>
      <c r="F308" s="21"/>
      <c r="G308" s="138"/>
      <c r="H308" s="136"/>
      <c r="I308" s="135"/>
      <c r="J308" s="137"/>
    </row>
    <row r="309" spans="1:10" ht="18" customHeight="1" x14ac:dyDescent="0.2">
      <c r="A309" s="24">
        <v>1</v>
      </c>
      <c r="B309" s="24">
        <v>1</v>
      </c>
      <c r="D309" s="132"/>
      <c r="E309" s="16" t="s">
        <v>489</v>
      </c>
      <c r="F309" s="55" t="s">
        <v>51</v>
      </c>
      <c r="G309" s="138">
        <f>VLOOKUP(E309,'Бланк заказа'!C:H,3,0)</f>
        <v>0</v>
      </c>
      <c r="H309" s="136">
        <v>200</v>
      </c>
      <c r="I309" s="135"/>
      <c r="J309" s="137" t="str">
        <f t="shared" ref="J309" si="49">IF(I309*H309,I309*H309,"")</f>
        <v/>
      </c>
    </row>
    <row r="310" spans="1:10" ht="18" customHeight="1" x14ac:dyDescent="0.2">
      <c r="A310" s="24">
        <v>2</v>
      </c>
      <c r="B310" s="24">
        <v>1</v>
      </c>
      <c r="D310" s="133"/>
      <c r="E310" s="17" t="s">
        <v>15</v>
      </c>
      <c r="F310" s="21"/>
      <c r="G310" s="138"/>
      <c r="H310" s="136"/>
      <c r="I310" s="135"/>
      <c r="J310" s="137"/>
    </row>
    <row r="311" spans="1:10" ht="18" customHeight="1" x14ac:dyDescent="0.2">
      <c r="A311" s="24">
        <v>3</v>
      </c>
      <c r="B311" s="24">
        <v>1</v>
      </c>
      <c r="D311" s="133"/>
      <c r="E311" s="17" t="s">
        <v>257</v>
      </c>
      <c r="F311" s="21"/>
      <c r="G311" s="138"/>
      <c r="H311" s="136"/>
      <c r="I311" s="135"/>
      <c r="J311" s="137"/>
    </row>
    <row r="312" spans="1:10" ht="18" customHeight="1" x14ac:dyDescent="0.2">
      <c r="A312" s="24">
        <v>4</v>
      </c>
      <c r="B312" s="24">
        <v>1</v>
      </c>
      <c r="D312" s="133"/>
      <c r="E312" s="17" t="s">
        <v>50</v>
      </c>
      <c r="F312" s="21"/>
      <c r="G312" s="138"/>
      <c r="H312" s="136"/>
      <c r="I312" s="135"/>
      <c r="J312" s="137"/>
    </row>
    <row r="313" spans="1:10" ht="18" customHeight="1" x14ac:dyDescent="0.2">
      <c r="A313" s="24">
        <v>5</v>
      </c>
      <c r="B313" s="24">
        <v>1</v>
      </c>
      <c r="D313" s="133"/>
      <c r="E313" s="17" t="s">
        <v>34</v>
      </c>
      <c r="F313" s="21"/>
      <c r="G313" s="138"/>
      <c r="H313" s="136"/>
      <c r="I313" s="135"/>
      <c r="J313" s="137"/>
    </row>
    <row r="314" spans="1:10" ht="33.75" customHeight="1" x14ac:dyDescent="0.2">
      <c r="A314" s="24">
        <v>6</v>
      </c>
      <c r="B314" s="24">
        <v>1</v>
      </c>
      <c r="D314" s="134"/>
      <c r="E314" s="61" t="s">
        <v>490</v>
      </c>
      <c r="F314" s="21"/>
      <c r="G314" s="138"/>
      <c r="H314" s="136"/>
      <c r="I314" s="135"/>
      <c r="J314" s="137"/>
    </row>
    <row r="315" spans="1:10" ht="18" customHeight="1" x14ac:dyDescent="0.2">
      <c r="A315" s="24">
        <v>1</v>
      </c>
      <c r="B315" s="24">
        <v>1</v>
      </c>
      <c r="D315" s="132"/>
      <c r="E315" s="16" t="s">
        <v>372</v>
      </c>
      <c r="F315" s="20"/>
      <c r="G315" s="138">
        <f>VLOOKUP(E315,'Бланк заказа'!C:H,3,0)</f>
        <v>0</v>
      </c>
      <c r="H315" s="136">
        <v>200</v>
      </c>
      <c r="I315" s="135"/>
      <c r="J315" s="137" t="str">
        <f t="shared" ref="J315" si="50">IF(I315*H315,I315*H315,"")</f>
        <v/>
      </c>
    </row>
    <row r="316" spans="1:10" ht="18" customHeight="1" x14ac:dyDescent="0.2">
      <c r="A316" s="24">
        <v>2</v>
      </c>
      <c r="B316" s="24">
        <v>1</v>
      </c>
      <c r="D316" s="133"/>
      <c r="E316" s="17" t="s">
        <v>15</v>
      </c>
      <c r="F316" s="21"/>
      <c r="G316" s="138"/>
      <c r="H316" s="136"/>
      <c r="I316" s="135"/>
      <c r="J316" s="137"/>
    </row>
    <row r="317" spans="1:10" ht="18" customHeight="1" x14ac:dyDescent="0.2">
      <c r="A317" s="24">
        <v>3</v>
      </c>
      <c r="B317" s="24">
        <v>1</v>
      </c>
      <c r="D317" s="133"/>
      <c r="E317" s="17" t="s">
        <v>257</v>
      </c>
      <c r="F317" s="21"/>
      <c r="G317" s="138"/>
      <c r="H317" s="136"/>
      <c r="I317" s="135"/>
      <c r="J317" s="137"/>
    </row>
    <row r="318" spans="1:10" ht="18" customHeight="1" x14ac:dyDescent="0.2">
      <c r="A318" s="24">
        <v>4</v>
      </c>
      <c r="B318" s="24">
        <v>1</v>
      </c>
      <c r="D318" s="133"/>
      <c r="E318" s="17" t="s">
        <v>56</v>
      </c>
      <c r="F318" s="21"/>
      <c r="G318" s="138"/>
      <c r="H318" s="136"/>
      <c r="I318" s="135"/>
      <c r="J318" s="137"/>
    </row>
    <row r="319" spans="1:10" ht="18" customHeight="1" x14ac:dyDescent="0.2">
      <c r="A319" s="24">
        <v>5</v>
      </c>
      <c r="B319" s="24">
        <v>1</v>
      </c>
      <c r="D319" s="133"/>
      <c r="E319" s="17" t="s">
        <v>57</v>
      </c>
      <c r="F319" s="21"/>
      <c r="G319" s="138"/>
      <c r="H319" s="136"/>
      <c r="I319" s="135"/>
      <c r="J319" s="137"/>
    </row>
    <row r="320" spans="1:10" ht="33.75" customHeight="1" x14ac:dyDescent="0.2">
      <c r="A320" s="24">
        <v>6</v>
      </c>
      <c r="B320" s="24">
        <v>1</v>
      </c>
      <c r="D320" s="134"/>
      <c r="E320" s="61" t="s">
        <v>404</v>
      </c>
      <c r="F320" s="21"/>
      <c r="G320" s="138"/>
      <c r="H320" s="136"/>
      <c r="I320" s="135"/>
      <c r="J320" s="137"/>
    </row>
    <row r="321" spans="1:10" ht="18" customHeight="1" x14ac:dyDescent="0.2">
      <c r="A321" s="24">
        <v>1</v>
      </c>
      <c r="B321" s="24">
        <v>1</v>
      </c>
      <c r="D321" s="132"/>
      <c r="E321" s="16" t="s">
        <v>542</v>
      </c>
      <c r="F321" s="20"/>
      <c r="G321" s="138">
        <f>VLOOKUP(E321,'Бланк заказа'!C:H,3,0)</f>
        <v>0</v>
      </c>
      <c r="H321" s="136">
        <v>200</v>
      </c>
      <c r="I321" s="135"/>
      <c r="J321" s="137" t="str">
        <f t="shared" ref="J321" si="51">IF(I321*H321,I321*H321,"")</f>
        <v/>
      </c>
    </row>
    <row r="322" spans="1:10" ht="18" customHeight="1" x14ac:dyDescent="0.2">
      <c r="A322" s="24">
        <v>2</v>
      </c>
      <c r="B322" s="24">
        <v>1</v>
      </c>
      <c r="D322" s="133"/>
      <c r="E322" s="17" t="s">
        <v>205</v>
      </c>
      <c r="F322" s="21"/>
      <c r="G322" s="138"/>
      <c r="H322" s="136"/>
      <c r="I322" s="135"/>
      <c r="J322" s="137"/>
    </row>
    <row r="323" spans="1:10" ht="18" customHeight="1" x14ac:dyDescent="0.2">
      <c r="A323" s="24">
        <v>3</v>
      </c>
      <c r="B323" s="24">
        <v>1</v>
      </c>
      <c r="D323" s="133"/>
      <c r="E323" s="17" t="s">
        <v>247</v>
      </c>
      <c r="F323" s="21"/>
      <c r="G323" s="138"/>
      <c r="H323" s="136"/>
      <c r="I323" s="135"/>
      <c r="J323" s="137"/>
    </row>
    <row r="324" spans="1:10" ht="18" customHeight="1" x14ac:dyDescent="0.2">
      <c r="A324" s="24">
        <v>4</v>
      </c>
      <c r="B324" s="24">
        <v>1</v>
      </c>
      <c r="D324" s="133"/>
      <c r="E324" s="17" t="s">
        <v>42</v>
      </c>
      <c r="F324" s="21"/>
      <c r="G324" s="138"/>
      <c r="H324" s="136"/>
      <c r="I324" s="135"/>
      <c r="J324" s="137"/>
    </row>
    <row r="325" spans="1:10" ht="18" customHeight="1" x14ac:dyDescent="0.2">
      <c r="A325" s="24">
        <v>5</v>
      </c>
      <c r="B325" s="24">
        <v>1</v>
      </c>
      <c r="D325" s="133"/>
      <c r="E325" s="17" t="s">
        <v>17</v>
      </c>
      <c r="F325" s="21"/>
      <c r="G325" s="138"/>
      <c r="H325" s="136"/>
      <c r="I325" s="135"/>
      <c r="J325" s="137"/>
    </row>
    <row r="326" spans="1:10" ht="33.75" customHeight="1" x14ac:dyDescent="0.2">
      <c r="A326" s="24">
        <v>6</v>
      </c>
      <c r="B326" s="24">
        <v>1</v>
      </c>
      <c r="D326" s="134"/>
      <c r="E326" s="61" t="s">
        <v>543</v>
      </c>
      <c r="F326" s="21"/>
      <c r="G326" s="138"/>
      <c r="H326" s="136"/>
      <c r="I326" s="135"/>
      <c r="J326" s="137"/>
    </row>
    <row r="327" spans="1:10" ht="18" customHeight="1" x14ac:dyDescent="0.2">
      <c r="A327" s="24">
        <v>1</v>
      </c>
      <c r="B327" s="24">
        <v>1</v>
      </c>
      <c r="D327" s="132"/>
      <c r="E327" s="16" t="s">
        <v>58</v>
      </c>
      <c r="F327" s="20"/>
      <c r="G327" s="138">
        <f>VLOOKUP(E327,'Бланк заказа'!C:H,3,0)</f>
        <v>0</v>
      </c>
      <c r="H327" s="136">
        <v>200</v>
      </c>
      <c r="I327" s="135"/>
      <c r="J327" s="137" t="str">
        <f t="shared" ref="J327" si="52">IF(I327*H327,I327*H327,"")</f>
        <v/>
      </c>
    </row>
    <row r="328" spans="1:10" ht="18" customHeight="1" x14ac:dyDescent="0.2">
      <c r="A328" s="24">
        <v>2</v>
      </c>
      <c r="B328" s="24">
        <v>1</v>
      </c>
      <c r="D328" s="133"/>
      <c r="E328" s="17" t="s">
        <v>15</v>
      </c>
      <c r="F328" s="21"/>
      <c r="G328" s="138"/>
      <c r="H328" s="136"/>
      <c r="I328" s="135"/>
      <c r="J328" s="137"/>
    </row>
    <row r="329" spans="1:10" ht="18" customHeight="1" x14ac:dyDescent="0.2">
      <c r="A329" s="24">
        <v>3</v>
      </c>
      <c r="B329" s="24">
        <v>1</v>
      </c>
      <c r="D329" s="133"/>
      <c r="E329" s="17" t="s">
        <v>248</v>
      </c>
      <c r="F329" s="21"/>
      <c r="G329" s="138"/>
      <c r="H329" s="136"/>
      <c r="I329" s="135"/>
      <c r="J329" s="137"/>
    </row>
    <row r="330" spans="1:10" ht="18" customHeight="1" x14ac:dyDescent="0.2">
      <c r="A330" s="24">
        <v>4</v>
      </c>
      <c r="B330" s="24">
        <v>1</v>
      </c>
      <c r="D330" s="133"/>
      <c r="E330" s="17" t="s">
        <v>22</v>
      </c>
      <c r="F330" s="21"/>
      <c r="G330" s="138"/>
      <c r="H330" s="136"/>
      <c r="I330" s="135"/>
      <c r="J330" s="137"/>
    </row>
    <row r="331" spans="1:10" ht="18" customHeight="1" x14ac:dyDescent="0.2">
      <c r="A331" s="24">
        <v>5</v>
      </c>
      <c r="B331" s="24">
        <v>1</v>
      </c>
      <c r="D331" s="133"/>
      <c r="E331" s="17" t="s">
        <v>17</v>
      </c>
      <c r="F331" s="21"/>
      <c r="G331" s="138"/>
      <c r="H331" s="136"/>
      <c r="I331" s="135"/>
      <c r="J331" s="137"/>
    </row>
    <row r="332" spans="1:10" ht="31.5" customHeight="1" x14ac:dyDescent="0.2">
      <c r="A332" s="24">
        <v>6</v>
      </c>
      <c r="B332" s="24">
        <v>1</v>
      </c>
      <c r="D332" s="134"/>
      <c r="E332" s="61" t="s">
        <v>406</v>
      </c>
      <c r="F332" s="21"/>
      <c r="G332" s="138"/>
      <c r="H332" s="136"/>
      <c r="I332" s="135"/>
      <c r="J332" s="137"/>
    </row>
    <row r="333" spans="1:10" ht="18" customHeight="1" x14ac:dyDescent="0.2">
      <c r="A333" s="24">
        <v>1</v>
      </c>
      <c r="B333" s="24">
        <v>1</v>
      </c>
      <c r="D333" s="132"/>
      <c r="E333" s="16" t="s">
        <v>906</v>
      </c>
      <c r="F333" s="55" t="s">
        <v>51</v>
      </c>
      <c r="G333" s="138">
        <f>VLOOKUP(E333,'Бланк заказа'!C:H,3,0)</f>
        <v>0</v>
      </c>
      <c r="H333" s="136">
        <v>200</v>
      </c>
      <c r="I333" s="135"/>
      <c r="J333" s="137" t="str">
        <f t="shared" ref="J333" si="53">IF(I333*H333,I333*H333,"")</f>
        <v/>
      </c>
    </row>
    <row r="334" spans="1:10" ht="18" customHeight="1" x14ac:dyDescent="0.2">
      <c r="A334" s="24">
        <v>2</v>
      </c>
      <c r="B334" s="24">
        <v>1</v>
      </c>
      <c r="D334" s="133"/>
      <c r="E334" s="17" t="s">
        <v>15</v>
      </c>
      <c r="F334" s="21"/>
      <c r="G334" s="138"/>
      <c r="H334" s="136"/>
      <c r="I334" s="135"/>
      <c r="J334" s="137"/>
    </row>
    <row r="335" spans="1:10" ht="18" customHeight="1" x14ac:dyDescent="0.2">
      <c r="A335" s="24">
        <v>3</v>
      </c>
      <c r="B335" s="24">
        <v>1</v>
      </c>
      <c r="D335" s="133"/>
      <c r="E335" s="17" t="s">
        <v>269</v>
      </c>
      <c r="F335" s="21"/>
      <c r="G335" s="138"/>
      <c r="H335" s="136"/>
      <c r="I335" s="135"/>
      <c r="J335" s="137"/>
    </row>
    <row r="336" spans="1:10" ht="18" customHeight="1" x14ac:dyDescent="0.2">
      <c r="A336" s="24">
        <v>4</v>
      </c>
      <c r="B336" s="24">
        <v>1</v>
      </c>
      <c r="D336" s="133"/>
      <c r="E336" s="17" t="s">
        <v>91</v>
      </c>
      <c r="F336" s="21"/>
      <c r="G336" s="138"/>
      <c r="H336" s="136"/>
      <c r="I336" s="135"/>
      <c r="J336" s="137"/>
    </row>
    <row r="337" spans="1:10" ht="18" customHeight="1" x14ac:dyDescent="0.2">
      <c r="A337" s="24">
        <v>5</v>
      </c>
      <c r="B337" s="24">
        <v>1</v>
      </c>
      <c r="D337" s="133"/>
      <c r="E337" s="17" t="s">
        <v>17</v>
      </c>
      <c r="F337" s="21"/>
      <c r="G337" s="138"/>
      <c r="H337" s="136"/>
      <c r="I337" s="135"/>
      <c r="J337" s="137"/>
    </row>
    <row r="338" spans="1:10" ht="31.5" customHeight="1" x14ac:dyDescent="0.2">
      <c r="A338" s="24">
        <v>6</v>
      </c>
      <c r="B338" s="24">
        <v>1</v>
      </c>
      <c r="D338" s="134"/>
      <c r="E338" s="61" t="s">
        <v>907</v>
      </c>
      <c r="F338" s="21"/>
      <c r="G338" s="138"/>
      <c r="H338" s="136"/>
      <c r="I338" s="135"/>
      <c r="J338" s="137"/>
    </row>
    <row r="339" spans="1:10" ht="18" customHeight="1" x14ac:dyDescent="0.2">
      <c r="A339" s="24">
        <v>1</v>
      </c>
      <c r="B339" s="24">
        <v>1</v>
      </c>
      <c r="D339" s="132"/>
      <c r="E339" s="16" t="s">
        <v>592</v>
      </c>
      <c r="F339" s="55" t="s">
        <v>51</v>
      </c>
      <c r="G339" s="138">
        <f>VLOOKUP(E339,'Бланк заказа'!C:H,3,0)</f>
        <v>0</v>
      </c>
      <c r="H339" s="136">
        <v>200</v>
      </c>
      <c r="I339" s="135"/>
      <c r="J339" s="137" t="str">
        <f t="shared" ref="J339" si="54">IF(I339*H339,I339*H339,"")</f>
        <v/>
      </c>
    </row>
    <row r="340" spans="1:10" ht="18" customHeight="1" x14ac:dyDescent="0.2">
      <c r="A340" s="24">
        <v>2</v>
      </c>
      <c r="B340" s="24">
        <v>1</v>
      </c>
      <c r="D340" s="133"/>
      <c r="E340" s="17" t="s">
        <v>15</v>
      </c>
      <c r="F340" s="21"/>
      <c r="G340" s="138"/>
      <c r="H340" s="136"/>
      <c r="I340" s="135"/>
      <c r="J340" s="137"/>
    </row>
    <row r="341" spans="1:10" ht="18" customHeight="1" x14ac:dyDescent="0.2">
      <c r="A341" s="24">
        <v>3</v>
      </c>
      <c r="B341" s="24">
        <v>1</v>
      </c>
      <c r="D341" s="133"/>
      <c r="E341" s="17" t="s">
        <v>247</v>
      </c>
      <c r="F341" s="21"/>
      <c r="G341" s="138"/>
      <c r="H341" s="136"/>
      <c r="I341" s="135"/>
      <c r="J341" s="137"/>
    </row>
    <row r="342" spans="1:10" ht="18" customHeight="1" x14ac:dyDescent="0.2">
      <c r="A342" s="24">
        <v>4</v>
      </c>
      <c r="B342" s="24">
        <v>1</v>
      </c>
      <c r="D342" s="133"/>
      <c r="E342" s="17" t="s">
        <v>24</v>
      </c>
      <c r="F342" s="21"/>
      <c r="G342" s="138"/>
      <c r="H342" s="136"/>
      <c r="I342" s="135"/>
      <c r="J342" s="137"/>
    </row>
    <row r="343" spans="1:10" ht="18" customHeight="1" x14ac:dyDescent="0.2">
      <c r="A343" s="24">
        <v>5</v>
      </c>
      <c r="B343" s="24">
        <v>1</v>
      </c>
      <c r="D343" s="133"/>
      <c r="E343" s="17" t="s">
        <v>17</v>
      </c>
      <c r="F343" s="21"/>
      <c r="G343" s="138"/>
      <c r="H343" s="136"/>
      <c r="I343" s="135"/>
      <c r="J343" s="137"/>
    </row>
    <row r="344" spans="1:10" ht="31.5" customHeight="1" x14ac:dyDescent="0.2">
      <c r="A344" s="24">
        <v>6</v>
      </c>
      <c r="B344" s="24">
        <v>1</v>
      </c>
      <c r="D344" s="134"/>
      <c r="E344" s="61" t="s">
        <v>593</v>
      </c>
      <c r="F344" s="21"/>
      <c r="G344" s="138"/>
      <c r="H344" s="136"/>
      <c r="I344" s="135"/>
      <c r="J344" s="137"/>
    </row>
    <row r="345" spans="1:10" ht="18" customHeight="1" x14ac:dyDescent="0.2">
      <c r="A345" s="24">
        <v>1</v>
      </c>
      <c r="B345" s="24">
        <v>1</v>
      </c>
      <c r="D345" s="132"/>
      <c r="E345" s="16" t="s">
        <v>59</v>
      </c>
      <c r="F345" s="20"/>
      <c r="G345" s="138">
        <f>VLOOKUP(E345,'Бланк заказа'!C:H,3,0)</f>
        <v>0</v>
      </c>
      <c r="H345" s="136">
        <v>200</v>
      </c>
      <c r="I345" s="135"/>
      <c r="J345" s="137" t="str">
        <f t="shared" ref="J345" si="55">IF(I345*H345,I345*H345,"")</f>
        <v/>
      </c>
    </row>
    <row r="346" spans="1:10" ht="18" customHeight="1" x14ac:dyDescent="0.2">
      <c r="A346" s="24">
        <v>2</v>
      </c>
      <c r="B346" s="24">
        <v>1</v>
      </c>
      <c r="D346" s="133"/>
      <c r="E346" s="17" t="s">
        <v>205</v>
      </c>
      <c r="F346" s="21"/>
      <c r="G346" s="138"/>
      <c r="H346" s="136"/>
      <c r="I346" s="135"/>
      <c r="J346" s="137"/>
    </row>
    <row r="347" spans="1:10" ht="18" customHeight="1" x14ac:dyDescent="0.2">
      <c r="A347" s="24">
        <v>3</v>
      </c>
      <c r="B347" s="24">
        <v>1</v>
      </c>
      <c r="D347" s="133"/>
      <c r="E347" s="17" t="s">
        <v>247</v>
      </c>
      <c r="F347" s="21"/>
      <c r="G347" s="138"/>
      <c r="H347" s="136"/>
      <c r="I347" s="135"/>
      <c r="J347" s="137"/>
    </row>
    <row r="348" spans="1:10" ht="18" customHeight="1" x14ac:dyDescent="0.2">
      <c r="A348" s="24">
        <v>4</v>
      </c>
      <c r="B348" s="24">
        <v>1</v>
      </c>
      <c r="D348" s="133"/>
      <c r="E348" s="17" t="s">
        <v>23</v>
      </c>
      <c r="F348" s="21"/>
      <c r="G348" s="138"/>
      <c r="H348" s="136"/>
      <c r="I348" s="135"/>
      <c r="J348" s="137"/>
    </row>
    <row r="349" spans="1:10" ht="18" customHeight="1" x14ac:dyDescent="0.2">
      <c r="A349" s="24">
        <v>5</v>
      </c>
      <c r="B349" s="24">
        <v>1</v>
      </c>
      <c r="D349" s="133"/>
      <c r="E349" s="17" t="s">
        <v>17</v>
      </c>
      <c r="F349" s="21"/>
      <c r="G349" s="138"/>
      <c r="H349" s="136"/>
      <c r="I349" s="135"/>
      <c r="J349" s="137"/>
    </row>
    <row r="350" spans="1:10" ht="31.5" customHeight="1" x14ac:dyDescent="0.2">
      <c r="A350" s="24">
        <v>6</v>
      </c>
      <c r="B350" s="24">
        <v>1</v>
      </c>
      <c r="D350" s="134"/>
      <c r="E350" s="61" t="s">
        <v>393</v>
      </c>
      <c r="F350" s="21"/>
      <c r="G350" s="138"/>
      <c r="H350" s="136"/>
      <c r="I350" s="135"/>
      <c r="J350" s="137"/>
    </row>
    <row r="351" spans="1:10" ht="18" customHeight="1" x14ac:dyDescent="0.2">
      <c r="A351" s="24">
        <v>1</v>
      </c>
      <c r="B351" s="24">
        <v>1</v>
      </c>
      <c r="D351" s="132"/>
      <c r="E351" s="16" t="s">
        <v>594</v>
      </c>
      <c r="F351" s="55" t="s">
        <v>51</v>
      </c>
      <c r="G351" s="138">
        <f>VLOOKUP(E351,'Бланк заказа'!C:H,3,0)</f>
        <v>0</v>
      </c>
      <c r="H351" s="136">
        <v>200</v>
      </c>
      <c r="I351" s="135"/>
      <c r="J351" s="137" t="str">
        <f t="shared" ref="J351" si="56">IF(I351*H351,I351*H351,"")</f>
        <v/>
      </c>
    </row>
    <row r="352" spans="1:10" ht="18" customHeight="1" x14ac:dyDescent="0.2">
      <c r="A352" s="24">
        <v>2</v>
      </c>
      <c r="B352" s="24">
        <v>1</v>
      </c>
      <c r="D352" s="133"/>
      <c r="E352" s="17" t="s">
        <v>15</v>
      </c>
      <c r="F352" s="21"/>
      <c r="G352" s="138"/>
      <c r="H352" s="136"/>
      <c r="I352" s="135"/>
      <c r="J352" s="137"/>
    </row>
    <row r="353" spans="1:10" ht="18" customHeight="1" x14ac:dyDescent="0.2">
      <c r="A353" s="24">
        <v>3</v>
      </c>
      <c r="B353" s="24">
        <v>1</v>
      </c>
      <c r="D353" s="133"/>
      <c r="E353" s="17" t="s">
        <v>260</v>
      </c>
      <c r="F353" s="21"/>
      <c r="G353" s="138"/>
      <c r="H353" s="136"/>
      <c r="I353" s="135"/>
      <c r="J353" s="137"/>
    </row>
    <row r="354" spans="1:10" ht="18" customHeight="1" x14ac:dyDescent="0.2">
      <c r="A354" s="24">
        <v>4</v>
      </c>
      <c r="B354" s="24">
        <v>1</v>
      </c>
      <c r="D354" s="133"/>
      <c r="E354" s="17" t="s">
        <v>146</v>
      </c>
      <c r="F354" s="21"/>
      <c r="G354" s="138"/>
      <c r="H354" s="136"/>
      <c r="I354" s="135"/>
      <c r="J354" s="137"/>
    </row>
    <row r="355" spans="1:10" ht="18" customHeight="1" x14ac:dyDescent="0.2">
      <c r="A355" s="24">
        <v>5</v>
      </c>
      <c r="B355" s="24">
        <v>1</v>
      </c>
      <c r="D355" s="133"/>
      <c r="E355" s="17" t="s">
        <v>17</v>
      </c>
      <c r="F355" s="21"/>
      <c r="G355" s="138"/>
      <c r="H355" s="136"/>
      <c r="I355" s="135"/>
      <c r="J355" s="137"/>
    </row>
    <row r="356" spans="1:10" ht="31.5" customHeight="1" x14ac:dyDescent="0.2">
      <c r="A356" s="24">
        <v>6</v>
      </c>
      <c r="B356" s="24">
        <v>1</v>
      </c>
      <c r="D356" s="134"/>
      <c r="E356" s="61" t="s">
        <v>595</v>
      </c>
      <c r="F356" s="21"/>
      <c r="G356" s="138"/>
      <c r="H356" s="136"/>
      <c r="I356" s="135"/>
      <c r="J356" s="137"/>
    </row>
    <row r="357" spans="1:10" ht="18" customHeight="1" x14ac:dyDescent="0.2">
      <c r="A357" s="24">
        <v>1</v>
      </c>
      <c r="B357" s="24">
        <v>1</v>
      </c>
      <c r="D357" s="132"/>
      <c r="E357" s="16" t="s">
        <v>332</v>
      </c>
      <c r="F357" s="20"/>
      <c r="G357" s="138">
        <f>VLOOKUP(E357,'Бланк заказа'!C:H,3,0)</f>
        <v>0</v>
      </c>
      <c r="H357" s="136">
        <v>200</v>
      </c>
      <c r="I357" s="135"/>
      <c r="J357" s="137" t="str">
        <f t="shared" ref="J357" si="57">IF(I357*H357,I357*H357,"")</f>
        <v/>
      </c>
    </row>
    <row r="358" spans="1:10" ht="18" customHeight="1" x14ac:dyDescent="0.2">
      <c r="A358" s="24">
        <v>2</v>
      </c>
      <c r="B358" s="24">
        <v>1</v>
      </c>
      <c r="D358" s="133"/>
      <c r="E358" s="17" t="s">
        <v>205</v>
      </c>
      <c r="F358" s="21"/>
      <c r="G358" s="138"/>
      <c r="H358" s="136"/>
      <c r="I358" s="135"/>
      <c r="J358" s="137"/>
    </row>
    <row r="359" spans="1:10" ht="18" customHeight="1" x14ac:dyDescent="0.2">
      <c r="A359" s="24">
        <v>3</v>
      </c>
      <c r="B359" s="24">
        <v>1</v>
      </c>
      <c r="D359" s="133"/>
      <c r="E359" s="17" t="s">
        <v>256</v>
      </c>
      <c r="F359" s="21"/>
      <c r="G359" s="138"/>
      <c r="H359" s="136"/>
      <c r="I359" s="135"/>
      <c r="J359" s="137"/>
    </row>
    <row r="360" spans="1:10" ht="18" customHeight="1" x14ac:dyDescent="0.2">
      <c r="A360" s="24">
        <v>4</v>
      </c>
      <c r="B360" s="24">
        <v>1</v>
      </c>
      <c r="D360" s="133"/>
      <c r="E360" s="17" t="s">
        <v>333</v>
      </c>
      <c r="F360" s="21"/>
      <c r="G360" s="138"/>
      <c r="H360" s="136"/>
      <c r="I360" s="135"/>
      <c r="J360" s="137"/>
    </row>
    <row r="361" spans="1:10" ht="18" customHeight="1" x14ac:dyDescent="0.2">
      <c r="A361" s="24">
        <v>5</v>
      </c>
      <c r="B361" s="24">
        <v>1</v>
      </c>
      <c r="D361" s="133"/>
      <c r="E361" s="17" t="s">
        <v>17</v>
      </c>
      <c r="F361" s="21"/>
      <c r="G361" s="138"/>
      <c r="H361" s="136"/>
      <c r="I361" s="135"/>
      <c r="J361" s="137"/>
    </row>
    <row r="362" spans="1:10" ht="31.5" customHeight="1" x14ac:dyDescent="0.2">
      <c r="A362" s="24">
        <v>6</v>
      </c>
      <c r="B362" s="24">
        <v>1</v>
      </c>
      <c r="D362" s="134"/>
      <c r="E362" s="61" t="s">
        <v>480</v>
      </c>
      <c r="F362" s="21"/>
      <c r="G362" s="138"/>
      <c r="H362" s="136"/>
      <c r="I362" s="135"/>
      <c r="J362" s="137"/>
    </row>
    <row r="363" spans="1:10" ht="18" customHeight="1" x14ac:dyDescent="0.2">
      <c r="A363" s="24">
        <v>1</v>
      </c>
      <c r="B363" s="24">
        <v>1</v>
      </c>
      <c r="D363" s="132"/>
      <c r="E363" s="16" t="s">
        <v>60</v>
      </c>
      <c r="F363" s="20"/>
      <c r="G363" s="138">
        <f>VLOOKUP(E363,'Бланк заказа'!C:H,3,0)</f>
        <v>0</v>
      </c>
      <c r="H363" s="136">
        <v>200</v>
      </c>
      <c r="I363" s="135"/>
      <c r="J363" s="137" t="str">
        <f t="shared" ref="J363" si="58">IF(I363*H363,I363*H363,"")</f>
        <v/>
      </c>
    </row>
    <row r="364" spans="1:10" ht="18" customHeight="1" x14ac:dyDescent="0.2">
      <c r="A364" s="24">
        <v>2</v>
      </c>
      <c r="B364" s="24">
        <v>1</v>
      </c>
      <c r="D364" s="133"/>
      <c r="E364" s="17" t="s">
        <v>15</v>
      </c>
      <c r="F364" s="21"/>
      <c r="G364" s="138"/>
      <c r="H364" s="136"/>
      <c r="I364" s="135"/>
      <c r="J364" s="137"/>
    </row>
    <row r="365" spans="1:10" ht="18" customHeight="1" x14ac:dyDescent="0.2">
      <c r="A365" s="24">
        <v>3</v>
      </c>
      <c r="B365" s="24">
        <v>1</v>
      </c>
      <c r="D365" s="133"/>
      <c r="E365" s="17" t="s">
        <v>244</v>
      </c>
      <c r="F365" s="21"/>
      <c r="G365" s="138"/>
      <c r="H365" s="136"/>
      <c r="I365" s="135"/>
      <c r="J365" s="137"/>
    </row>
    <row r="366" spans="1:10" ht="18" customHeight="1" x14ac:dyDescent="0.2">
      <c r="A366" s="24">
        <v>4</v>
      </c>
      <c r="B366" s="24">
        <v>1</v>
      </c>
      <c r="D366" s="133"/>
      <c r="E366" s="17" t="s">
        <v>23</v>
      </c>
      <c r="F366" s="21"/>
      <c r="G366" s="138"/>
      <c r="H366" s="136"/>
      <c r="I366" s="135"/>
      <c r="J366" s="137"/>
    </row>
    <row r="367" spans="1:10" ht="18" customHeight="1" x14ac:dyDescent="0.2">
      <c r="A367" s="24">
        <v>5</v>
      </c>
      <c r="B367" s="24">
        <v>1</v>
      </c>
      <c r="D367" s="133"/>
      <c r="E367" s="17" t="s">
        <v>20</v>
      </c>
      <c r="F367" s="21"/>
      <c r="G367" s="138"/>
      <c r="H367" s="136"/>
      <c r="I367" s="135"/>
      <c r="J367" s="137"/>
    </row>
    <row r="368" spans="1:10" ht="31.5" customHeight="1" x14ac:dyDescent="0.2">
      <c r="A368" s="24">
        <v>6</v>
      </c>
      <c r="B368" s="24">
        <v>1</v>
      </c>
      <c r="D368" s="134"/>
      <c r="E368" s="61" t="s">
        <v>433</v>
      </c>
      <c r="F368" s="21"/>
      <c r="G368" s="138"/>
      <c r="H368" s="136"/>
      <c r="I368" s="135"/>
      <c r="J368" s="137"/>
    </row>
    <row r="369" spans="1:10" ht="18" customHeight="1" x14ac:dyDescent="0.2">
      <c r="A369" s="24">
        <v>1</v>
      </c>
      <c r="B369" s="24">
        <v>1</v>
      </c>
      <c r="D369" s="132"/>
      <c r="E369" s="16" t="s">
        <v>321</v>
      </c>
      <c r="F369" s="20"/>
      <c r="G369" s="138">
        <f>VLOOKUP(E369,'Бланк заказа'!C:H,3,0)</f>
        <v>0</v>
      </c>
      <c r="H369" s="136">
        <v>200</v>
      </c>
      <c r="I369" s="135"/>
      <c r="J369" s="137" t="str">
        <f t="shared" ref="J369" si="59">IF(I369*H369,I369*H369,"")</f>
        <v/>
      </c>
    </row>
    <row r="370" spans="1:10" ht="18" customHeight="1" x14ac:dyDescent="0.2">
      <c r="A370" s="24">
        <v>2</v>
      </c>
      <c r="B370" s="24">
        <v>1</v>
      </c>
      <c r="D370" s="133"/>
      <c r="E370" s="17" t="s">
        <v>15</v>
      </c>
      <c r="F370" s="21"/>
      <c r="G370" s="138"/>
      <c r="H370" s="136"/>
      <c r="I370" s="135"/>
      <c r="J370" s="137"/>
    </row>
    <row r="371" spans="1:10" ht="18" customHeight="1" x14ac:dyDescent="0.2">
      <c r="A371" s="24">
        <v>3</v>
      </c>
      <c r="B371" s="24">
        <v>1</v>
      </c>
      <c r="D371" s="133"/>
      <c r="E371" s="17" t="s">
        <v>276</v>
      </c>
      <c r="F371" s="21"/>
      <c r="G371" s="138"/>
      <c r="H371" s="136"/>
      <c r="I371" s="135"/>
      <c r="J371" s="137"/>
    </row>
    <row r="372" spans="1:10" ht="18" customHeight="1" x14ac:dyDescent="0.2">
      <c r="A372" s="24">
        <v>4</v>
      </c>
      <c r="B372" s="24">
        <v>1</v>
      </c>
      <c r="D372" s="133"/>
      <c r="E372" s="17" t="s">
        <v>24</v>
      </c>
      <c r="F372" s="21"/>
      <c r="G372" s="138"/>
      <c r="H372" s="136"/>
      <c r="I372" s="135"/>
      <c r="J372" s="137"/>
    </row>
    <row r="373" spans="1:10" ht="18" customHeight="1" x14ac:dyDescent="0.2">
      <c r="A373" s="24">
        <v>5</v>
      </c>
      <c r="B373" s="24">
        <v>1</v>
      </c>
      <c r="D373" s="133"/>
      <c r="E373" s="17" t="s">
        <v>20</v>
      </c>
      <c r="F373" s="21"/>
      <c r="G373" s="138"/>
      <c r="H373" s="136"/>
      <c r="I373" s="135"/>
      <c r="J373" s="137"/>
    </row>
    <row r="374" spans="1:10" ht="31.5" customHeight="1" x14ac:dyDescent="0.2">
      <c r="A374" s="24">
        <v>6</v>
      </c>
      <c r="B374" s="24">
        <v>1</v>
      </c>
      <c r="D374" s="134"/>
      <c r="E374" s="61" t="s">
        <v>451</v>
      </c>
      <c r="F374" s="21"/>
      <c r="G374" s="138"/>
      <c r="H374" s="136"/>
      <c r="I374" s="135"/>
      <c r="J374" s="137"/>
    </row>
    <row r="375" spans="1:10" ht="18" customHeight="1" x14ac:dyDescent="0.2">
      <c r="A375" s="24">
        <v>1</v>
      </c>
      <c r="B375" s="24">
        <v>1</v>
      </c>
      <c r="D375" s="132"/>
      <c r="E375" s="16" t="s">
        <v>373</v>
      </c>
      <c r="F375" s="20"/>
      <c r="G375" s="138">
        <f>VLOOKUP(E375,'Бланк заказа'!C:H,3,0)</f>
        <v>0</v>
      </c>
      <c r="H375" s="136">
        <v>200</v>
      </c>
      <c r="I375" s="135"/>
      <c r="J375" s="137" t="str">
        <f t="shared" ref="J375" si="60">IF(I375*H375,I375*H375,"")</f>
        <v/>
      </c>
    </row>
    <row r="376" spans="1:10" ht="18" customHeight="1" x14ac:dyDescent="0.2">
      <c r="A376" s="24">
        <v>2</v>
      </c>
      <c r="B376" s="24">
        <v>1</v>
      </c>
      <c r="D376" s="133"/>
      <c r="E376" s="17" t="s">
        <v>206</v>
      </c>
      <c r="F376" s="21"/>
      <c r="G376" s="138"/>
      <c r="H376" s="136"/>
      <c r="I376" s="135"/>
      <c r="J376" s="137"/>
    </row>
    <row r="377" spans="1:10" ht="18" customHeight="1" x14ac:dyDescent="0.2">
      <c r="A377" s="24">
        <v>3</v>
      </c>
      <c r="B377" s="24">
        <v>1</v>
      </c>
      <c r="D377" s="133"/>
      <c r="E377" s="17" t="s">
        <v>248</v>
      </c>
      <c r="F377" s="21"/>
      <c r="G377" s="138"/>
      <c r="H377" s="136"/>
      <c r="I377" s="135"/>
      <c r="J377" s="137"/>
    </row>
    <row r="378" spans="1:10" ht="18" customHeight="1" x14ac:dyDescent="0.2">
      <c r="A378" s="24">
        <v>4</v>
      </c>
      <c r="B378" s="24">
        <v>1</v>
      </c>
      <c r="D378" s="133"/>
      <c r="E378" s="17" t="s">
        <v>383</v>
      </c>
      <c r="F378" s="21"/>
      <c r="G378" s="138"/>
      <c r="H378" s="136"/>
      <c r="I378" s="135"/>
      <c r="J378" s="137"/>
    </row>
    <row r="379" spans="1:10" ht="18" customHeight="1" x14ac:dyDescent="0.2">
      <c r="A379" s="24">
        <v>5</v>
      </c>
      <c r="B379" s="24">
        <v>1</v>
      </c>
      <c r="D379" s="133"/>
      <c r="E379" s="17" t="s">
        <v>384</v>
      </c>
      <c r="F379" s="21"/>
      <c r="G379" s="138"/>
      <c r="H379" s="136"/>
      <c r="I379" s="135"/>
      <c r="J379" s="137"/>
    </row>
    <row r="380" spans="1:10" ht="31.5" customHeight="1" x14ac:dyDescent="0.2">
      <c r="A380" s="24">
        <v>6</v>
      </c>
      <c r="B380" s="24">
        <v>1</v>
      </c>
      <c r="D380" s="134"/>
      <c r="E380" s="61" t="s">
        <v>407</v>
      </c>
      <c r="F380" s="21"/>
      <c r="G380" s="138"/>
      <c r="H380" s="136"/>
      <c r="I380" s="135"/>
      <c r="J380" s="137"/>
    </row>
    <row r="381" spans="1:10" ht="18" customHeight="1" x14ac:dyDescent="0.2">
      <c r="A381" s="24">
        <v>1</v>
      </c>
      <c r="B381" s="24">
        <v>1</v>
      </c>
      <c r="D381" s="132"/>
      <c r="E381" s="16" t="s">
        <v>61</v>
      </c>
      <c r="F381" s="20"/>
      <c r="G381" s="138">
        <f>VLOOKUP(E381,'Бланк заказа'!C:H,3,0)</f>
        <v>0</v>
      </c>
      <c r="H381" s="136">
        <v>200</v>
      </c>
      <c r="I381" s="135"/>
      <c r="J381" s="137" t="str">
        <f t="shared" ref="J381" si="61">IF(I381*H381,I381*H381,"")</f>
        <v/>
      </c>
    </row>
    <row r="382" spans="1:10" ht="18" customHeight="1" x14ac:dyDescent="0.2">
      <c r="A382" s="24">
        <v>2</v>
      </c>
      <c r="B382" s="24">
        <v>1</v>
      </c>
      <c r="D382" s="133"/>
      <c r="E382" s="17" t="s">
        <v>205</v>
      </c>
      <c r="F382" s="21"/>
      <c r="G382" s="138"/>
      <c r="H382" s="136"/>
      <c r="I382" s="135"/>
      <c r="J382" s="137"/>
    </row>
    <row r="383" spans="1:10" ht="18" customHeight="1" x14ac:dyDescent="0.2">
      <c r="A383" s="24">
        <v>3</v>
      </c>
      <c r="B383" s="24">
        <v>1</v>
      </c>
      <c r="D383" s="133"/>
      <c r="E383" s="17" t="s">
        <v>247</v>
      </c>
      <c r="F383" s="21"/>
      <c r="G383" s="138"/>
      <c r="H383" s="136"/>
      <c r="I383" s="135"/>
      <c r="J383" s="137"/>
    </row>
    <row r="384" spans="1:10" ht="18" customHeight="1" x14ac:dyDescent="0.2">
      <c r="A384" s="24">
        <v>4</v>
      </c>
      <c r="B384" s="24">
        <v>1</v>
      </c>
      <c r="D384" s="133"/>
      <c r="E384" s="17" t="s">
        <v>39</v>
      </c>
      <c r="F384" s="21"/>
      <c r="G384" s="138"/>
      <c r="H384" s="136"/>
      <c r="I384" s="135"/>
      <c r="J384" s="137"/>
    </row>
    <row r="385" spans="1:10" ht="18" customHeight="1" x14ac:dyDescent="0.2">
      <c r="A385" s="24">
        <v>5</v>
      </c>
      <c r="B385" s="24">
        <v>1</v>
      </c>
      <c r="D385" s="133"/>
      <c r="E385" s="17" t="s">
        <v>25</v>
      </c>
      <c r="F385" s="21"/>
      <c r="G385" s="138"/>
      <c r="H385" s="136"/>
      <c r="I385" s="135"/>
      <c r="J385" s="137"/>
    </row>
    <row r="386" spans="1:10" ht="31.5" customHeight="1" x14ac:dyDescent="0.2">
      <c r="A386" s="24">
        <v>6</v>
      </c>
      <c r="B386" s="24">
        <v>1</v>
      </c>
      <c r="D386" s="134"/>
      <c r="E386" s="61" t="s">
        <v>452</v>
      </c>
      <c r="F386" s="21"/>
      <c r="G386" s="138"/>
      <c r="H386" s="136"/>
      <c r="I386" s="135"/>
      <c r="J386" s="137"/>
    </row>
    <row r="387" spans="1:10" ht="18" customHeight="1" x14ac:dyDescent="0.2">
      <c r="A387" s="24">
        <v>1</v>
      </c>
      <c r="B387" s="24">
        <v>1</v>
      </c>
      <c r="D387" s="132"/>
      <c r="E387" s="16" t="s">
        <v>597</v>
      </c>
      <c r="F387" s="55" t="s">
        <v>51</v>
      </c>
      <c r="G387" s="138">
        <f>VLOOKUP(E387,'Бланк заказа'!C:H,3,0)</f>
        <v>0</v>
      </c>
      <c r="H387" s="136">
        <v>200</v>
      </c>
      <c r="I387" s="135"/>
      <c r="J387" s="137" t="str">
        <f t="shared" ref="J387" si="62">IF(I387*H387,I387*H387,"")</f>
        <v/>
      </c>
    </row>
    <row r="388" spans="1:10" ht="18" customHeight="1" x14ac:dyDescent="0.2">
      <c r="A388" s="24">
        <v>2</v>
      </c>
      <c r="B388" s="24">
        <v>1</v>
      </c>
      <c r="D388" s="133"/>
      <c r="E388" s="17" t="s">
        <v>205</v>
      </c>
      <c r="F388" s="21"/>
      <c r="G388" s="138"/>
      <c r="H388" s="136"/>
      <c r="I388" s="135"/>
      <c r="J388" s="137"/>
    </row>
    <row r="389" spans="1:10" ht="18" customHeight="1" x14ac:dyDescent="0.2">
      <c r="A389" s="24">
        <v>3</v>
      </c>
      <c r="B389" s="24">
        <v>1</v>
      </c>
      <c r="D389" s="133"/>
      <c r="E389" s="17" t="s">
        <v>247</v>
      </c>
      <c r="F389" s="21"/>
      <c r="G389" s="138"/>
      <c r="H389" s="136"/>
      <c r="I389" s="135"/>
      <c r="J389" s="137"/>
    </row>
    <row r="390" spans="1:10" ht="18" customHeight="1" x14ac:dyDescent="0.2">
      <c r="A390" s="24">
        <v>4</v>
      </c>
      <c r="B390" s="24">
        <v>1</v>
      </c>
      <c r="D390" s="133"/>
      <c r="E390" s="17" t="s">
        <v>22</v>
      </c>
      <c r="F390" s="21"/>
      <c r="G390" s="138"/>
      <c r="H390" s="136"/>
      <c r="I390" s="135"/>
      <c r="J390" s="137"/>
    </row>
    <row r="391" spans="1:10" ht="18" customHeight="1" x14ac:dyDescent="0.2">
      <c r="A391" s="24">
        <v>5</v>
      </c>
      <c r="B391" s="24">
        <v>1</v>
      </c>
      <c r="D391" s="133"/>
      <c r="E391" s="17" t="s">
        <v>17</v>
      </c>
      <c r="F391" s="21"/>
      <c r="G391" s="138"/>
      <c r="H391" s="136"/>
      <c r="I391" s="135"/>
      <c r="J391" s="137"/>
    </row>
    <row r="392" spans="1:10" ht="31.5" customHeight="1" x14ac:dyDescent="0.2">
      <c r="A392" s="24">
        <v>6</v>
      </c>
      <c r="B392" s="24">
        <v>1</v>
      </c>
      <c r="D392" s="134"/>
      <c r="E392" s="61" t="s">
        <v>598</v>
      </c>
      <c r="F392" s="21"/>
      <c r="G392" s="138"/>
      <c r="H392" s="136"/>
      <c r="I392" s="135"/>
      <c r="J392" s="137"/>
    </row>
    <row r="393" spans="1:10" ht="18" customHeight="1" x14ac:dyDescent="0.2">
      <c r="A393" s="24">
        <v>1</v>
      </c>
      <c r="B393" s="24">
        <v>1</v>
      </c>
      <c r="D393" s="132"/>
      <c r="E393" s="16" t="s">
        <v>62</v>
      </c>
      <c r="F393" s="20"/>
      <c r="G393" s="138">
        <f>VLOOKUP(E393,'Бланк заказа'!C:H,3,0)</f>
        <v>0</v>
      </c>
      <c r="H393" s="136">
        <v>200</v>
      </c>
      <c r="I393" s="135"/>
      <c r="J393" s="137" t="str">
        <f t="shared" ref="J393" si="63">IF(I393*H393,I393*H393,"")</f>
        <v/>
      </c>
    </row>
    <row r="394" spans="1:10" ht="18" customHeight="1" x14ac:dyDescent="0.2">
      <c r="A394" s="24">
        <v>2</v>
      </c>
      <c r="B394" s="24">
        <v>1</v>
      </c>
      <c r="D394" s="133"/>
      <c r="E394" s="17" t="s">
        <v>15</v>
      </c>
      <c r="F394" s="21"/>
      <c r="G394" s="138"/>
      <c r="H394" s="136"/>
      <c r="I394" s="135"/>
      <c r="J394" s="137"/>
    </row>
    <row r="395" spans="1:10" ht="18" customHeight="1" x14ac:dyDescent="0.2">
      <c r="A395" s="24">
        <v>3</v>
      </c>
      <c r="B395" s="24">
        <v>1</v>
      </c>
      <c r="D395" s="133"/>
      <c r="E395" s="17" t="s">
        <v>248</v>
      </c>
      <c r="F395" s="21"/>
      <c r="G395" s="138"/>
      <c r="H395" s="136"/>
      <c r="I395" s="135"/>
      <c r="J395" s="137"/>
    </row>
    <row r="396" spans="1:10" ht="18" customHeight="1" x14ac:dyDescent="0.2">
      <c r="A396" s="24">
        <v>4</v>
      </c>
      <c r="B396" s="24">
        <v>1</v>
      </c>
      <c r="D396" s="133"/>
      <c r="E396" s="17" t="s">
        <v>26</v>
      </c>
      <c r="F396" s="21"/>
      <c r="G396" s="138"/>
      <c r="H396" s="136"/>
      <c r="I396" s="135"/>
      <c r="J396" s="137"/>
    </row>
    <row r="397" spans="1:10" ht="18" customHeight="1" x14ac:dyDescent="0.2">
      <c r="A397" s="24">
        <v>5</v>
      </c>
      <c r="B397" s="24">
        <v>1</v>
      </c>
      <c r="D397" s="133"/>
      <c r="E397" s="17" t="s">
        <v>17</v>
      </c>
      <c r="F397" s="21"/>
      <c r="G397" s="138"/>
      <c r="H397" s="136"/>
      <c r="I397" s="135"/>
      <c r="J397" s="137"/>
    </row>
    <row r="398" spans="1:10" ht="33.75" customHeight="1" x14ac:dyDescent="0.2">
      <c r="A398" s="24">
        <v>6</v>
      </c>
      <c r="B398" s="24">
        <v>1</v>
      </c>
      <c r="D398" s="133"/>
      <c r="E398" s="61" t="s">
        <v>393</v>
      </c>
      <c r="F398" s="21"/>
      <c r="G398" s="138"/>
      <c r="H398" s="136"/>
      <c r="I398" s="135"/>
      <c r="J398" s="137"/>
    </row>
    <row r="399" spans="1:10" ht="18" customHeight="1" x14ac:dyDescent="0.2">
      <c r="A399" s="24">
        <v>1</v>
      </c>
      <c r="B399" s="24">
        <v>1</v>
      </c>
      <c r="D399" s="132"/>
      <c r="E399" s="16" t="s">
        <v>613</v>
      </c>
      <c r="F399" s="55" t="s">
        <v>51</v>
      </c>
      <c r="G399" s="138">
        <f>VLOOKUP(E399,'Бланк заказа'!C:H,3,0)</f>
        <v>0</v>
      </c>
      <c r="H399" s="136">
        <v>200</v>
      </c>
      <c r="I399" s="135"/>
      <c r="J399" s="137" t="str">
        <f t="shared" ref="J399" si="64">IF(I399*H399,I399*H399,"")</f>
        <v/>
      </c>
    </row>
    <row r="400" spans="1:10" ht="18" customHeight="1" x14ac:dyDescent="0.2">
      <c r="A400" s="24">
        <v>2</v>
      </c>
      <c r="B400" s="24">
        <v>1</v>
      </c>
      <c r="D400" s="133"/>
      <c r="E400" s="17" t="s">
        <v>15</v>
      </c>
      <c r="F400" s="21"/>
      <c r="G400" s="138"/>
      <c r="H400" s="136"/>
      <c r="I400" s="135"/>
      <c r="J400" s="137"/>
    </row>
    <row r="401" spans="1:10" ht="18" customHeight="1" x14ac:dyDescent="0.2">
      <c r="A401" s="24">
        <v>3</v>
      </c>
      <c r="B401" s="24">
        <v>1</v>
      </c>
      <c r="D401" s="133"/>
      <c r="E401" s="17" t="s">
        <v>249</v>
      </c>
      <c r="F401" s="21"/>
      <c r="G401" s="138"/>
      <c r="H401" s="136"/>
      <c r="I401" s="135"/>
      <c r="J401" s="137"/>
    </row>
    <row r="402" spans="1:10" ht="18" customHeight="1" x14ac:dyDescent="0.2">
      <c r="A402" s="24">
        <v>4</v>
      </c>
      <c r="B402" s="24">
        <v>1</v>
      </c>
      <c r="D402" s="133"/>
      <c r="E402" s="17" t="s">
        <v>22</v>
      </c>
      <c r="F402" s="21"/>
      <c r="G402" s="138"/>
      <c r="H402" s="136"/>
      <c r="I402" s="135"/>
      <c r="J402" s="137"/>
    </row>
    <row r="403" spans="1:10" ht="18" customHeight="1" x14ac:dyDescent="0.2">
      <c r="A403" s="24">
        <v>5</v>
      </c>
      <c r="B403" s="24">
        <v>1</v>
      </c>
      <c r="D403" s="133"/>
      <c r="E403" s="17" t="s">
        <v>17</v>
      </c>
      <c r="F403" s="21"/>
      <c r="G403" s="138"/>
      <c r="H403" s="136"/>
      <c r="I403" s="135"/>
      <c r="J403" s="137"/>
    </row>
    <row r="404" spans="1:10" ht="33.75" customHeight="1" x14ac:dyDescent="0.2">
      <c r="A404" s="24">
        <v>6</v>
      </c>
      <c r="B404" s="24">
        <v>1</v>
      </c>
      <c r="D404" s="133"/>
      <c r="E404" s="61" t="s">
        <v>614</v>
      </c>
      <c r="F404" s="21"/>
      <c r="G404" s="138"/>
      <c r="H404" s="136"/>
      <c r="I404" s="135"/>
      <c r="J404" s="137"/>
    </row>
    <row r="405" spans="1:10" ht="18" customHeight="1" x14ac:dyDescent="0.2">
      <c r="A405" s="24">
        <v>1</v>
      </c>
      <c r="B405" s="24">
        <v>1</v>
      </c>
      <c r="D405" s="132"/>
      <c r="E405" s="16" t="s">
        <v>63</v>
      </c>
      <c r="F405" s="20"/>
      <c r="G405" s="138">
        <f>VLOOKUP(E405,'Бланк заказа'!C:H,3,0)</f>
        <v>0</v>
      </c>
      <c r="H405" s="136">
        <v>200</v>
      </c>
      <c r="I405" s="135"/>
      <c r="J405" s="137" t="str">
        <f t="shared" ref="J405" si="65">IF(I405*H405,I405*H405,"")</f>
        <v/>
      </c>
    </row>
    <row r="406" spans="1:10" ht="18" customHeight="1" x14ac:dyDescent="0.2">
      <c r="A406" s="24">
        <v>2</v>
      </c>
      <c r="B406" s="24">
        <v>1</v>
      </c>
      <c r="D406" s="133"/>
      <c r="E406" s="17" t="s">
        <v>15</v>
      </c>
      <c r="F406" s="21"/>
      <c r="G406" s="138"/>
      <c r="H406" s="136"/>
      <c r="I406" s="135"/>
      <c r="J406" s="137"/>
    </row>
    <row r="407" spans="1:10" ht="18" customHeight="1" x14ac:dyDescent="0.2">
      <c r="A407" s="24">
        <v>3</v>
      </c>
      <c r="B407" s="24">
        <v>1</v>
      </c>
      <c r="D407" s="133"/>
      <c r="E407" s="17" t="s">
        <v>267</v>
      </c>
      <c r="F407" s="21"/>
      <c r="G407" s="138"/>
      <c r="H407" s="136"/>
      <c r="I407" s="135"/>
      <c r="J407" s="137"/>
    </row>
    <row r="408" spans="1:10" ht="18" customHeight="1" x14ac:dyDescent="0.2">
      <c r="A408" s="24">
        <v>4</v>
      </c>
      <c r="B408" s="24">
        <v>1</v>
      </c>
      <c r="D408" s="133"/>
      <c r="E408" s="17" t="s">
        <v>26</v>
      </c>
      <c r="F408" s="21"/>
      <c r="G408" s="138"/>
      <c r="H408" s="136"/>
      <c r="I408" s="135"/>
      <c r="J408" s="137"/>
    </row>
    <row r="409" spans="1:10" ht="18" customHeight="1" x14ac:dyDescent="0.2">
      <c r="A409" s="24">
        <v>5</v>
      </c>
      <c r="B409" s="24">
        <v>1</v>
      </c>
      <c r="D409" s="133"/>
      <c r="E409" s="17" t="s">
        <v>20</v>
      </c>
      <c r="F409" s="21"/>
      <c r="G409" s="138"/>
      <c r="H409" s="136"/>
      <c r="I409" s="135"/>
      <c r="J409" s="137"/>
    </row>
    <row r="410" spans="1:10" ht="33.75" customHeight="1" x14ac:dyDescent="0.2">
      <c r="A410" s="24">
        <v>6</v>
      </c>
      <c r="B410" s="24">
        <v>1</v>
      </c>
      <c r="D410" s="133"/>
      <c r="E410" s="61" t="s">
        <v>393</v>
      </c>
      <c r="F410" s="21"/>
      <c r="G410" s="138"/>
      <c r="H410" s="136"/>
      <c r="I410" s="135"/>
      <c r="J410" s="137"/>
    </row>
    <row r="411" spans="1:10" ht="18" customHeight="1" x14ac:dyDescent="0.2">
      <c r="A411" s="24">
        <v>1</v>
      </c>
      <c r="B411" s="24">
        <v>1</v>
      </c>
      <c r="D411" s="132"/>
      <c r="E411" s="16" t="s">
        <v>876</v>
      </c>
      <c r="F411" s="55" t="s">
        <v>51</v>
      </c>
      <c r="G411" s="138">
        <f>VLOOKUP(E411,'Бланк заказа'!C:H,3,0)</f>
        <v>0</v>
      </c>
      <c r="H411" s="136">
        <v>200</v>
      </c>
      <c r="I411" s="135"/>
      <c r="J411" s="137" t="str">
        <f t="shared" ref="J411" si="66">IF(I411*H411,I411*H411,"")</f>
        <v/>
      </c>
    </row>
    <row r="412" spans="1:10" ht="18" customHeight="1" x14ac:dyDescent="0.2">
      <c r="A412" s="24">
        <v>2</v>
      </c>
      <c r="B412" s="24">
        <v>1</v>
      </c>
      <c r="D412" s="133"/>
      <c r="E412" s="17" t="s">
        <v>209</v>
      </c>
      <c r="F412" s="21"/>
      <c r="G412" s="138"/>
      <c r="H412" s="136"/>
      <c r="I412" s="135"/>
      <c r="J412" s="137"/>
    </row>
    <row r="413" spans="1:10" ht="18" customHeight="1" x14ac:dyDescent="0.2">
      <c r="A413" s="24">
        <v>3</v>
      </c>
      <c r="B413" s="24">
        <v>1</v>
      </c>
      <c r="D413" s="133"/>
      <c r="E413" s="17" t="s">
        <v>247</v>
      </c>
      <c r="F413" s="21"/>
      <c r="G413" s="138"/>
      <c r="H413" s="136"/>
      <c r="I413" s="135"/>
      <c r="J413" s="137"/>
    </row>
    <row r="414" spans="1:10" ht="18" customHeight="1" x14ac:dyDescent="0.2">
      <c r="A414" s="24">
        <v>4</v>
      </c>
      <c r="B414" s="24">
        <v>1</v>
      </c>
      <c r="D414" s="133"/>
      <c r="E414" s="17" t="s">
        <v>22</v>
      </c>
      <c r="F414" s="21"/>
      <c r="G414" s="138"/>
      <c r="H414" s="136"/>
      <c r="I414" s="135"/>
      <c r="J414" s="137"/>
    </row>
    <row r="415" spans="1:10" ht="18" customHeight="1" x14ac:dyDescent="0.2">
      <c r="A415" s="24">
        <v>5</v>
      </c>
      <c r="B415" s="24">
        <v>1</v>
      </c>
      <c r="D415" s="133"/>
      <c r="E415" s="17" t="s">
        <v>20</v>
      </c>
      <c r="F415" s="21"/>
      <c r="G415" s="138"/>
      <c r="H415" s="136"/>
      <c r="I415" s="135"/>
      <c r="J415" s="137"/>
    </row>
    <row r="416" spans="1:10" ht="33.75" customHeight="1" x14ac:dyDescent="0.2">
      <c r="A416" s="24">
        <v>6</v>
      </c>
      <c r="B416" s="24">
        <v>1</v>
      </c>
      <c r="D416" s="133"/>
      <c r="E416" s="61" t="s">
        <v>877</v>
      </c>
      <c r="F416" s="21"/>
      <c r="G416" s="138"/>
      <c r="H416" s="136"/>
      <c r="I416" s="135"/>
      <c r="J416" s="137"/>
    </row>
    <row r="417" spans="1:10" ht="18" customHeight="1" x14ac:dyDescent="0.2">
      <c r="A417" s="24">
        <v>1</v>
      </c>
      <c r="B417" s="24">
        <v>1</v>
      </c>
      <c r="D417" s="132"/>
      <c r="E417" s="16" t="s">
        <v>381</v>
      </c>
      <c r="F417" s="20"/>
      <c r="G417" s="138">
        <f>VLOOKUP(E417,'Бланк заказа'!C:H,3,0)</f>
        <v>0</v>
      </c>
      <c r="H417" s="136">
        <v>200</v>
      </c>
      <c r="I417" s="135"/>
      <c r="J417" s="137" t="str">
        <f t="shared" ref="J417" si="67">IF(I417*H417,I417*H417,"")</f>
        <v/>
      </c>
    </row>
    <row r="418" spans="1:10" ht="18" customHeight="1" x14ac:dyDescent="0.2">
      <c r="A418" s="24">
        <v>2</v>
      </c>
      <c r="B418" s="24">
        <v>1</v>
      </c>
      <c r="D418" s="133"/>
      <c r="E418" s="17" t="s">
        <v>209</v>
      </c>
      <c r="F418" s="21"/>
      <c r="G418" s="138"/>
      <c r="H418" s="136"/>
      <c r="I418" s="135"/>
      <c r="J418" s="137"/>
    </row>
    <row r="419" spans="1:10" ht="18" customHeight="1" x14ac:dyDescent="0.2">
      <c r="A419" s="24">
        <v>3</v>
      </c>
      <c r="B419" s="24">
        <v>1</v>
      </c>
      <c r="D419" s="133"/>
      <c r="E419" s="17" t="s">
        <v>251</v>
      </c>
      <c r="F419" s="21"/>
      <c r="G419" s="138"/>
      <c r="H419" s="136"/>
      <c r="I419" s="135"/>
      <c r="J419" s="137"/>
    </row>
    <row r="420" spans="1:10" ht="18" customHeight="1" x14ac:dyDescent="0.2">
      <c r="A420" s="24">
        <v>4</v>
      </c>
      <c r="B420" s="24">
        <v>1</v>
      </c>
      <c r="D420" s="133"/>
      <c r="E420" s="17" t="s">
        <v>385</v>
      </c>
      <c r="F420" s="21"/>
      <c r="G420" s="138"/>
      <c r="H420" s="136"/>
      <c r="I420" s="135"/>
      <c r="J420" s="137"/>
    </row>
    <row r="421" spans="1:10" ht="18" customHeight="1" x14ac:dyDescent="0.2">
      <c r="A421" s="24">
        <v>5</v>
      </c>
      <c r="B421" s="24">
        <v>1</v>
      </c>
      <c r="D421" s="133"/>
      <c r="E421" s="17" t="s">
        <v>20</v>
      </c>
      <c r="F421" s="21"/>
      <c r="G421" s="138"/>
      <c r="H421" s="136"/>
      <c r="I421" s="135"/>
      <c r="J421" s="137"/>
    </row>
    <row r="422" spans="1:10" ht="33.75" customHeight="1" x14ac:dyDescent="0.2">
      <c r="A422" s="24">
        <v>6</v>
      </c>
      <c r="B422" s="24">
        <v>1</v>
      </c>
      <c r="D422" s="133"/>
      <c r="E422" s="61" t="s">
        <v>393</v>
      </c>
      <c r="F422" s="21"/>
      <c r="G422" s="138"/>
      <c r="H422" s="136"/>
      <c r="I422" s="135"/>
      <c r="J422" s="137"/>
    </row>
    <row r="423" spans="1:10" ht="18" customHeight="1" x14ac:dyDescent="0.2">
      <c r="A423" s="24">
        <v>1</v>
      </c>
      <c r="B423" s="24">
        <v>1</v>
      </c>
      <c r="D423" s="132"/>
      <c r="E423" s="16" t="s">
        <v>65</v>
      </c>
      <c r="F423" s="20"/>
      <c r="G423" s="138">
        <f>VLOOKUP(E423,'Бланк заказа'!C:H,3,0)</f>
        <v>0</v>
      </c>
      <c r="H423" s="136">
        <v>200</v>
      </c>
      <c r="I423" s="135"/>
      <c r="J423" s="137" t="str">
        <f t="shared" ref="J423" si="68">IF(I423*H423,I423*H423,"")</f>
        <v/>
      </c>
    </row>
    <row r="424" spans="1:10" ht="18" customHeight="1" x14ac:dyDescent="0.2">
      <c r="A424" s="24">
        <v>2</v>
      </c>
      <c r="B424" s="24">
        <v>1</v>
      </c>
      <c r="D424" s="133"/>
      <c r="E424" s="17" t="s">
        <v>15</v>
      </c>
      <c r="F424" s="21"/>
      <c r="G424" s="138"/>
      <c r="H424" s="136"/>
      <c r="I424" s="135"/>
      <c r="J424" s="137"/>
    </row>
    <row r="425" spans="1:10" ht="18" customHeight="1" x14ac:dyDescent="0.2">
      <c r="A425" s="24">
        <v>3</v>
      </c>
      <c r="B425" s="24">
        <v>1</v>
      </c>
      <c r="D425" s="133"/>
      <c r="E425" s="17" t="s">
        <v>271</v>
      </c>
      <c r="F425" s="21"/>
      <c r="G425" s="138"/>
      <c r="H425" s="136"/>
      <c r="I425" s="135"/>
      <c r="J425" s="137"/>
    </row>
    <row r="426" spans="1:10" ht="18" customHeight="1" x14ac:dyDescent="0.2">
      <c r="A426" s="24">
        <v>4</v>
      </c>
      <c r="B426" s="24">
        <v>1</v>
      </c>
      <c r="D426" s="133"/>
      <c r="E426" s="17" t="s">
        <v>66</v>
      </c>
      <c r="F426" s="21"/>
      <c r="G426" s="138"/>
      <c r="H426" s="136"/>
      <c r="I426" s="135"/>
      <c r="J426" s="137"/>
    </row>
    <row r="427" spans="1:10" ht="18" customHeight="1" x14ac:dyDescent="0.2">
      <c r="A427" s="24">
        <v>5</v>
      </c>
      <c r="B427" s="24">
        <v>1</v>
      </c>
      <c r="D427" s="133"/>
      <c r="E427" s="17" t="s">
        <v>36</v>
      </c>
      <c r="F427" s="21"/>
      <c r="G427" s="138"/>
      <c r="H427" s="136"/>
      <c r="I427" s="135"/>
      <c r="J427" s="137"/>
    </row>
    <row r="428" spans="1:10" ht="33.75" customHeight="1" x14ac:dyDescent="0.2">
      <c r="A428" s="24">
        <v>6</v>
      </c>
      <c r="B428" s="24">
        <v>1</v>
      </c>
      <c r="D428" s="133"/>
      <c r="E428" s="61" t="s">
        <v>408</v>
      </c>
      <c r="F428" s="21"/>
      <c r="G428" s="138"/>
      <c r="H428" s="136"/>
      <c r="I428" s="135"/>
      <c r="J428" s="137"/>
    </row>
    <row r="429" spans="1:10" ht="18" customHeight="1" x14ac:dyDescent="0.2">
      <c r="A429" s="24">
        <v>1</v>
      </c>
      <c r="B429" s="24">
        <v>1</v>
      </c>
      <c r="D429" s="132"/>
      <c r="E429" s="16" t="s">
        <v>599</v>
      </c>
      <c r="F429" s="55" t="s">
        <v>51</v>
      </c>
      <c r="G429" s="138">
        <f>VLOOKUP(E429,'Бланк заказа'!C:H,3,0)</f>
        <v>0</v>
      </c>
      <c r="H429" s="136">
        <v>200</v>
      </c>
      <c r="I429" s="135"/>
      <c r="J429" s="137" t="str">
        <f t="shared" ref="J429" si="69">IF(I429*H429,I429*H429,"")</f>
        <v/>
      </c>
    </row>
    <row r="430" spans="1:10" ht="18" customHeight="1" x14ac:dyDescent="0.2">
      <c r="A430" s="24">
        <v>2</v>
      </c>
      <c r="B430" s="24">
        <v>1</v>
      </c>
      <c r="D430" s="133"/>
      <c r="E430" s="17" t="s">
        <v>205</v>
      </c>
      <c r="F430" s="21"/>
      <c r="G430" s="138"/>
      <c r="H430" s="136"/>
      <c r="I430" s="135"/>
      <c r="J430" s="137"/>
    </row>
    <row r="431" spans="1:10" ht="18" customHeight="1" x14ac:dyDescent="0.2">
      <c r="A431" s="24">
        <v>3</v>
      </c>
      <c r="B431" s="24">
        <v>1</v>
      </c>
      <c r="D431" s="133"/>
      <c r="E431" s="17" t="s">
        <v>260</v>
      </c>
      <c r="F431" s="21"/>
      <c r="G431" s="138"/>
      <c r="H431" s="136"/>
      <c r="I431" s="135"/>
      <c r="J431" s="137"/>
    </row>
    <row r="432" spans="1:10" ht="18" customHeight="1" x14ac:dyDescent="0.2">
      <c r="A432" s="24">
        <v>4</v>
      </c>
      <c r="B432" s="24">
        <v>1</v>
      </c>
      <c r="D432" s="133"/>
      <c r="E432" s="17" t="s">
        <v>138</v>
      </c>
      <c r="F432" s="21"/>
      <c r="G432" s="138"/>
      <c r="H432" s="136"/>
      <c r="I432" s="135"/>
      <c r="J432" s="137"/>
    </row>
    <row r="433" spans="1:10" ht="18" customHeight="1" x14ac:dyDescent="0.2">
      <c r="A433" s="24">
        <v>5</v>
      </c>
      <c r="B433" s="24">
        <v>1</v>
      </c>
      <c r="D433" s="133"/>
      <c r="E433" s="17" t="s">
        <v>36</v>
      </c>
      <c r="F433" s="21"/>
      <c r="G433" s="138"/>
      <c r="H433" s="136"/>
      <c r="I433" s="135"/>
      <c r="J433" s="137"/>
    </row>
    <row r="434" spans="1:10" ht="33.75" customHeight="1" x14ac:dyDescent="0.2">
      <c r="A434" s="24">
        <v>6</v>
      </c>
      <c r="B434" s="24">
        <v>1</v>
      </c>
      <c r="D434" s="133"/>
      <c r="E434" s="61" t="s">
        <v>522</v>
      </c>
      <c r="F434" s="21"/>
      <c r="G434" s="138"/>
      <c r="H434" s="136"/>
      <c r="I434" s="135"/>
      <c r="J434" s="137"/>
    </row>
    <row r="435" spans="1:10" ht="18" customHeight="1" x14ac:dyDescent="0.2">
      <c r="A435" s="24">
        <v>1</v>
      </c>
      <c r="B435" s="24">
        <v>1</v>
      </c>
      <c r="D435" s="132"/>
      <c r="E435" s="16" t="s">
        <v>600</v>
      </c>
      <c r="F435" s="55" t="s">
        <v>51</v>
      </c>
      <c r="G435" s="138">
        <f>VLOOKUP(E435,'Бланк заказа'!C:H,3,0)</f>
        <v>0</v>
      </c>
      <c r="H435" s="136">
        <v>200</v>
      </c>
      <c r="I435" s="135"/>
      <c r="J435" s="137" t="str">
        <f t="shared" ref="J435" si="70">IF(I435*H435,I435*H435,"")</f>
        <v/>
      </c>
    </row>
    <row r="436" spans="1:10" ht="18" customHeight="1" x14ac:dyDescent="0.2">
      <c r="A436" s="24">
        <v>2</v>
      </c>
      <c r="B436" s="24">
        <v>1</v>
      </c>
      <c r="D436" s="133"/>
      <c r="E436" s="17" t="s">
        <v>15</v>
      </c>
      <c r="F436" s="21"/>
      <c r="G436" s="138"/>
      <c r="H436" s="136"/>
      <c r="I436" s="135"/>
      <c r="J436" s="137"/>
    </row>
    <row r="437" spans="1:10" ht="18" customHeight="1" x14ac:dyDescent="0.2">
      <c r="A437" s="24">
        <v>3</v>
      </c>
      <c r="B437" s="24">
        <v>1</v>
      </c>
      <c r="D437" s="133"/>
      <c r="E437" s="17" t="s">
        <v>318</v>
      </c>
      <c r="F437" s="21"/>
      <c r="G437" s="138"/>
      <c r="H437" s="136"/>
      <c r="I437" s="135"/>
      <c r="J437" s="137"/>
    </row>
    <row r="438" spans="1:10" ht="18" customHeight="1" x14ac:dyDescent="0.2">
      <c r="A438" s="24">
        <v>4</v>
      </c>
      <c r="B438" s="24">
        <v>1</v>
      </c>
      <c r="D438" s="133"/>
      <c r="E438" s="17" t="s">
        <v>66</v>
      </c>
      <c r="F438" s="21"/>
      <c r="G438" s="138"/>
      <c r="H438" s="136"/>
      <c r="I438" s="135"/>
      <c r="J438" s="137"/>
    </row>
    <row r="439" spans="1:10" ht="18" customHeight="1" x14ac:dyDescent="0.2">
      <c r="A439" s="24">
        <v>5</v>
      </c>
      <c r="B439" s="24">
        <v>1</v>
      </c>
      <c r="D439" s="133"/>
      <c r="E439" s="17" t="s">
        <v>57</v>
      </c>
      <c r="F439" s="21"/>
      <c r="G439" s="138"/>
      <c r="H439" s="136"/>
      <c r="I439" s="135"/>
      <c r="J439" s="137"/>
    </row>
    <row r="440" spans="1:10" ht="33.75" customHeight="1" x14ac:dyDescent="0.2">
      <c r="A440" s="24">
        <v>6</v>
      </c>
      <c r="B440" s="24">
        <v>1</v>
      </c>
      <c r="D440" s="133"/>
      <c r="E440" s="61" t="s">
        <v>453</v>
      </c>
      <c r="F440" s="21"/>
      <c r="G440" s="138"/>
      <c r="H440" s="136"/>
      <c r="I440" s="135"/>
      <c r="J440" s="137"/>
    </row>
    <row r="441" spans="1:10" ht="18" customHeight="1" x14ac:dyDescent="0.2">
      <c r="A441" s="24">
        <v>1</v>
      </c>
      <c r="B441" s="24">
        <v>1</v>
      </c>
      <c r="D441" s="132"/>
      <c r="E441" s="16" t="s">
        <v>380</v>
      </c>
      <c r="F441" s="20"/>
      <c r="G441" s="138">
        <f>VLOOKUP(E441,'Бланк заказа'!C:H,3,0)</f>
        <v>0</v>
      </c>
      <c r="H441" s="136">
        <v>200</v>
      </c>
      <c r="I441" s="135"/>
      <c r="J441" s="137" t="str">
        <f t="shared" ref="J441" si="71">IF(I441*H441,I441*H441,"")</f>
        <v/>
      </c>
    </row>
    <row r="442" spans="1:10" ht="18" customHeight="1" x14ac:dyDescent="0.2">
      <c r="A442" s="24">
        <v>2</v>
      </c>
      <c r="B442" s="24">
        <v>1</v>
      </c>
      <c r="D442" s="133"/>
      <c r="E442" s="17" t="s">
        <v>205</v>
      </c>
      <c r="F442" s="21"/>
      <c r="G442" s="138"/>
      <c r="H442" s="136"/>
      <c r="I442" s="135"/>
      <c r="J442" s="137"/>
    </row>
    <row r="443" spans="1:10" ht="18" customHeight="1" x14ac:dyDescent="0.2">
      <c r="A443" s="24">
        <v>3</v>
      </c>
      <c r="B443" s="24">
        <v>1</v>
      </c>
      <c r="D443" s="133"/>
      <c r="E443" s="17" t="s">
        <v>272</v>
      </c>
      <c r="F443" s="21"/>
      <c r="G443" s="138"/>
      <c r="H443" s="136"/>
      <c r="I443" s="135"/>
      <c r="J443" s="137"/>
    </row>
    <row r="444" spans="1:10" ht="18" customHeight="1" x14ac:dyDescent="0.2">
      <c r="A444" s="24">
        <v>4</v>
      </c>
      <c r="B444" s="24">
        <v>1</v>
      </c>
      <c r="D444" s="133"/>
      <c r="E444" s="17" t="s">
        <v>66</v>
      </c>
      <c r="F444" s="21"/>
      <c r="G444" s="138"/>
      <c r="H444" s="136"/>
      <c r="I444" s="135"/>
      <c r="J444" s="137"/>
    </row>
    <row r="445" spans="1:10" ht="18" customHeight="1" x14ac:dyDescent="0.2">
      <c r="A445" s="24">
        <v>5</v>
      </c>
      <c r="B445" s="24">
        <v>1</v>
      </c>
      <c r="D445" s="133"/>
      <c r="E445" s="17" t="s">
        <v>36</v>
      </c>
      <c r="F445" s="21"/>
      <c r="G445" s="138"/>
      <c r="H445" s="136"/>
      <c r="I445" s="135"/>
      <c r="J445" s="137"/>
    </row>
    <row r="446" spans="1:10" ht="33.75" customHeight="1" x14ac:dyDescent="0.2">
      <c r="A446" s="24">
        <v>6</v>
      </c>
      <c r="B446" s="24">
        <v>1</v>
      </c>
      <c r="D446" s="133"/>
      <c r="E446" s="61" t="s">
        <v>444</v>
      </c>
      <c r="F446" s="21"/>
      <c r="G446" s="138"/>
      <c r="H446" s="136"/>
      <c r="I446" s="135"/>
      <c r="J446" s="137"/>
    </row>
    <row r="447" spans="1:10" ht="18" customHeight="1" x14ac:dyDescent="0.2">
      <c r="A447" s="24">
        <v>1</v>
      </c>
      <c r="B447" s="24">
        <v>1</v>
      </c>
      <c r="D447" s="132"/>
      <c r="E447" s="16" t="s">
        <v>533</v>
      </c>
      <c r="F447" s="55" t="s">
        <v>51</v>
      </c>
      <c r="G447" s="138">
        <f>VLOOKUP(E447,'Бланк заказа'!C:H,3,0)</f>
        <v>0</v>
      </c>
      <c r="H447" s="136">
        <v>200</v>
      </c>
      <c r="I447" s="135"/>
      <c r="J447" s="137" t="str">
        <f t="shared" ref="J447" si="72">IF(I447*H447,I447*H447,"")</f>
        <v/>
      </c>
    </row>
    <row r="448" spans="1:10" ht="18" customHeight="1" x14ac:dyDescent="0.2">
      <c r="A448" s="24">
        <v>2</v>
      </c>
      <c r="B448" s="24">
        <v>1</v>
      </c>
      <c r="D448" s="133"/>
      <c r="E448" s="17" t="s">
        <v>15</v>
      </c>
      <c r="F448" s="21"/>
      <c r="G448" s="138"/>
      <c r="H448" s="136"/>
      <c r="I448" s="135"/>
      <c r="J448" s="137"/>
    </row>
    <row r="449" spans="1:10" ht="18" customHeight="1" x14ac:dyDescent="0.2">
      <c r="A449" s="24">
        <v>3</v>
      </c>
      <c r="B449" s="24">
        <v>1</v>
      </c>
      <c r="D449" s="133"/>
      <c r="E449" s="17" t="s">
        <v>280</v>
      </c>
      <c r="F449" s="21"/>
      <c r="G449" s="138"/>
      <c r="H449" s="136"/>
      <c r="I449" s="135"/>
      <c r="J449" s="137"/>
    </row>
    <row r="450" spans="1:10" ht="18" customHeight="1" x14ac:dyDescent="0.2">
      <c r="A450" s="24">
        <v>4</v>
      </c>
      <c r="B450" s="24">
        <v>1</v>
      </c>
      <c r="D450" s="133"/>
      <c r="E450" s="17" t="s">
        <v>534</v>
      </c>
      <c r="F450" s="21"/>
      <c r="G450" s="138"/>
      <c r="H450" s="136"/>
      <c r="I450" s="135"/>
      <c r="J450" s="137"/>
    </row>
    <row r="451" spans="1:10" ht="18" customHeight="1" x14ac:dyDescent="0.2">
      <c r="A451" s="24">
        <v>5</v>
      </c>
      <c r="B451" s="24">
        <v>1</v>
      </c>
      <c r="D451" s="133"/>
      <c r="E451" s="17" t="s">
        <v>36</v>
      </c>
      <c r="F451" s="21"/>
      <c r="G451" s="138"/>
      <c r="H451" s="136"/>
      <c r="I451" s="135"/>
      <c r="J451" s="137"/>
    </row>
    <row r="452" spans="1:10" ht="33.75" customHeight="1" x14ac:dyDescent="0.2">
      <c r="A452" s="24">
        <v>6</v>
      </c>
      <c r="B452" s="24">
        <v>1</v>
      </c>
      <c r="D452" s="133"/>
      <c r="E452" s="61" t="s">
        <v>535</v>
      </c>
      <c r="F452" s="21"/>
      <c r="G452" s="138"/>
      <c r="H452" s="136"/>
      <c r="I452" s="135"/>
      <c r="J452" s="137"/>
    </row>
    <row r="453" spans="1:10" ht="18" customHeight="1" x14ac:dyDescent="0.2">
      <c r="A453" s="24">
        <v>1</v>
      </c>
      <c r="B453" s="24">
        <v>1</v>
      </c>
      <c r="D453" s="132"/>
      <c r="E453" s="16" t="s">
        <v>69</v>
      </c>
      <c r="F453" s="20"/>
      <c r="G453" s="138">
        <f>VLOOKUP(E453,'Бланк заказа'!C:H,3,0)</f>
        <v>0</v>
      </c>
      <c r="H453" s="136">
        <v>200</v>
      </c>
      <c r="I453" s="135"/>
      <c r="J453" s="137" t="str">
        <f t="shared" ref="J453" si="73">IF(I453*H453,I453*H453,"")</f>
        <v/>
      </c>
    </row>
    <row r="454" spans="1:10" ht="18" customHeight="1" x14ac:dyDescent="0.2">
      <c r="A454" s="24">
        <v>2</v>
      </c>
      <c r="B454" s="24">
        <v>1</v>
      </c>
      <c r="D454" s="133"/>
      <c r="E454" s="17" t="s">
        <v>205</v>
      </c>
      <c r="F454" s="21"/>
      <c r="G454" s="138"/>
      <c r="H454" s="136"/>
      <c r="I454" s="135"/>
      <c r="J454" s="137"/>
    </row>
    <row r="455" spans="1:10" ht="18" customHeight="1" x14ac:dyDescent="0.2">
      <c r="A455" s="24">
        <v>3</v>
      </c>
      <c r="B455" s="24">
        <v>1</v>
      </c>
      <c r="D455" s="133"/>
      <c r="E455" s="17" t="s">
        <v>257</v>
      </c>
      <c r="F455" s="21"/>
      <c r="G455" s="138"/>
      <c r="H455" s="136"/>
      <c r="I455" s="135"/>
      <c r="J455" s="137"/>
    </row>
    <row r="456" spans="1:10" ht="18" customHeight="1" x14ac:dyDescent="0.2">
      <c r="A456" s="24">
        <v>4</v>
      </c>
      <c r="B456" s="24">
        <v>1</v>
      </c>
      <c r="D456" s="133"/>
      <c r="E456" s="17" t="s">
        <v>68</v>
      </c>
      <c r="F456" s="21"/>
      <c r="G456" s="138"/>
      <c r="H456" s="136"/>
      <c r="I456" s="135"/>
      <c r="J456" s="137"/>
    </row>
    <row r="457" spans="1:10" ht="18" customHeight="1" x14ac:dyDescent="0.2">
      <c r="A457" s="24">
        <v>5</v>
      </c>
      <c r="B457" s="24">
        <v>1</v>
      </c>
      <c r="D457" s="133"/>
      <c r="E457" s="17" t="s">
        <v>36</v>
      </c>
      <c r="F457" s="21"/>
      <c r="G457" s="138"/>
      <c r="H457" s="136"/>
      <c r="I457" s="135"/>
      <c r="J457" s="137"/>
    </row>
    <row r="458" spans="1:10" ht="33.75" customHeight="1" x14ac:dyDescent="0.2">
      <c r="A458" s="24">
        <v>6</v>
      </c>
      <c r="B458" s="24">
        <v>1</v>
      </c>
      <c r="D458" s="133"/>
      <c r="E458" s="61" t="s">
        <v>362</v>
      </c>
      <c r="F458" s="21"/>
      <c r="G458" s="138"/>
      <c r="H458" s="136"/>
      <c r="I458" s="135"/>
      <c r="J458" s="137"/>
    </row>
    <row r="459" spans="1:10" ht="18" customHeight="1" x14ac:dyDescent="0.2">
      <c r="A459" s="24">
        <v>1</v>
      </c>
      <c r="B459" s="24">
        <v>1</v>
      </c>
      <c r="D459" s="132"/>
      <c r="E459" s="16" t="s">
        <v>70</v>
      </c>
      <c r="F459" s="20"/>
      <c r="G459" s="138">
        <f>VLOOKUP(E459,'Бланк заказа'!C:H,3,0)</f>
        <v>0</v>
      </c>
      <c r="H459" s="136">
        <v>200</v>
      </c>
      <c r="I459" s="135"/>
      <c r="J459" s="137" t="str">
        <f t="shared" ref="J459" si="74">IF(I459*H459,I459*H459,"")</f>
        <v/>
      </c>
    </row>
    <row r="460" spans="1:10" ht="18" customHeight="1" x14ac:dyDescent="0.2">
      <c r="A460" s="24">
        <v>2</v>
      </c>
      <c r="B460" s="24">
        <v>1</v>
      </c>
      <c r="D460" s="133"/>
      <c r="E460" s="17" t="s">
        <v>207</v>
      </c>
      <c r="F460" s="21"/>
      <c r="G460" s="138"/>
      <c r="H460" s="136"/>
      <c r="I460" s="135"/>
      <c r="J460" s="137"/>
    </row>
    <row r="461" spans="1:10" ht="18" customHeight="1" x14ac:dyDescent="0.2">
      <c r="A461" s="24">
        <v>3</v>
      </c>
      <c r="B461" s="24">
        <v>1</v>
      </c>
      <c r="D461" s="133"/>
      <c r="E461" s="17" t="s">
        <v>273</v>
      </c>
      <c r="F461" s="21"/>
      <c r="G461" s="138"/>
      <c r="H461" s="136"/>
      <c r="I461" s="135"/>
      <c r="J461" s="137"/>
    </row>
    <row r="462" spans="1:10" ht="18" customHeight="1" x14ac:dyDescent="0.2">
      <c r="A462" s="24">
        <v>4</v>
      </c>
      <c r="B462" s="24">
        <v>1</v>
      </c>
      <c r="D462" s="133"/>
      <c r="E462" s="17" t="s">
        <v>71</v>
      </c>
      <c r="F462" s="21"/>
      <c r="G462" s="138"/>
      <c r="H462" s="136"/>
      <c r="I462" s="135"/>
      <c r="J462" s="137"/>
    </row>
    <row r="463" spans="1:10" ht="18" customHeight="1" x14ac:dyDescent="0.2">
      <c r="A463" s="24">
        <v>5</v>
      </c>
      <c r="B463" s="24">
        <v>1</v>
      </c>
      <c r="D463" s="133"/>
      <c r="E463" s="17" t="s">
        <v>57</v>
      </c>
      <c r="F463" s="21"/>
      <c r="G463" s="138"/>
      <c r="H463" s="136"/>
      <c r="I463" s="135"/>
      <c r="J463" s="137"/>
    </row>
    <row r="464" spans="1:10" ht="33.75" customHeight="1" x14ac:dyDescent="0.2">
      <c r="A464" s="24">
        <v>6</v>
      </c>
      <c r="B464" s="24">
        <v>1</v>
      </c>
      <c r="D464" s="133"/>
      <c r="E464" s="61" t="s">
        <v>409</v>
      </c>
      <c r="F464" s="21"/>
      <c r="G464" s="138"/>
      <c r="H464" s="136"/>
      <c r="I464" s="135"/>
      <c r="J464" s="137"/>
    </row>
    <row r="465" spans="1:10" ht="18" customHeight="1" x14ac:dyDescent="0.2">
      <c r="A465" s="24">
        <v>1</v>
      </c>
      <c r="B465" s="24">
        <v>1</v>
      </c>
      <c r="D465" s="132"/>
      <c r="E465" s="16" t="s">
        <v>331</v>
      </c>
      <c r="F465" s="20"/>
      <c r="G465" s="138">
        <f>VLOOKUP(E465,'Бланк заказа'!C:H,3,0)</f>
        <v>0</v>
      </c>
      <c r="H465" s="136">
        <v>200</v>
      </c>
      <c r="I465" s="135"/>
      <c r="J465" s="137" t="str">
        <f t="shared" ref="J465" si="75">IF(I465*H465,I465*H465,"")</f>
        <v/>
      </c>
    </row>
    <row r="466" spans="1:10" ht="18" customHeight="1" x14ac:dyDescent="0.2">
      <c r="A466" s="24">
        <v>2</v>
      </c>
      <c r="B466" s="24">
        <v>1</v>
      </c>
      <c r="D466" s="133"/>
      <c r="E466" s="17" t="s">
        <v>15</v>
      </c>
      <c r="F466" s="21"/>
      <c r="G466" s="138"/>
      <c r="H466" s="136"/>
      <c r="I466" s="135"/>
      <c r="J466" s="137"/>
    </row>
    <row r="467" spans="1:10" ht="18" customHeight="1" x14ac:dyDescent="0.2">
      <c r="A467" s="24">
        <v>3</v>
      </c>
      <c r="B467" s="24">
        <v>1</v>
      </c>
      <c r="D467" s="133"/>
      <c r="E467" s="17" t="s">
        <v>270</v>
      </c>
      <c r="F467" s="21"/>
      <c r="G467" s="138"/>
      <c r="H467" s="136"/>
      <c r="I467" s="135"/>
      <c r="J467" s="137"/>
    </row>
    <row r="468" spans="1:10" ht="18" customHeight="1" x14ac:dyDescent="0.2">
      <c r="A468" s="24">
        <v>4</v>
      </c>
      <c r="B468" s="24">
        <v>1</v>
      </c>
      <c r="D468" s="133"/>
      <c r="E468" s="17" t="s">
        <v>64</v>
      </c>
      <c r="F468" s="21"/>
      <c r="G468" s="138"/>
      <c r="H468" s="136"/>
      <c r="I468" s="135"/>
      <c r="J468" s="137"/>
    </row>
    <row r="469" spans="1:10" ht="18" customHeight="1" x14ac:dyDescent="0.2">
      <c r="A469" s="24">
        <v>5</v>
      </c>
      <c r="B469" s="24">
        <v>1</v>
      </c>
      <c r="D469" s="133"/>
      <c r="E469" s="17" t="s">
        <v>17</v>
      </c>
      <c r="F469" s="21"/>
      <c r="G469" s="138"/>
      <c r="H469" s="136"/>
      <c r="I469" s="135"/>
      <c r="J469" s="137"/>
    </row>
    <row r="470" spans="1:10" ht="33.75" customHeight="1" x14ac:dyDescent="0.2">
      <c r="A470" s="24">
        <v>6</v>
      </c>
      <c r="B470" s="24">
        <v>1</v>
      </c>
      <c r="D470" s="133"/>
      <c r="E470" s="61" t="s">
        <v>505</v>
      </c>
      <c r="F470" s="21"/>
      <c r="G470" s="138"/>
      <c r="H470" s="136"/>
      <c r="I470" s="135"/>
      <c r="J470" s="137"/>
    </row>
    <row r="471" spans="1:10" ht="18" customHeight="1" x14ac:dyDescent="0.2">
      <c r="A471" s="24">
        <v>1</v>
      </c>
      <c r="B471" s="24">
        <v>1</v>
      </c>
      <c r="D471" s="132"/>
      <c r="E471" s="16" t="s">
        <v>72</v>
      </c>
      <c r="F471" s="20"/>
      <c r="G471" s="138">
        <f>VLOOKUP(E471,'Бланк заказа'!C:H,3,0)</f>
        <v>0</v>
      </c>
      <c r="H471" s="136">
        <v>200</v>
      </c>
      <c r="I471" s="135"/>
      <c r="J471" s="137" t="str">
        <f t="shared" ref="J471" si="76">IF(I471*H471,I471*H471,"")</f>
        <v/>
      </c>
    </row>
    <row r="472" spans="1:10" ht="18" customHeight="1" x14ac:dyDescent="0.2">
      <c r="A472" s="24">
        <v>2</v>
      </c>
      <c r="B472" s="24">
        <v>1</v>
      </c>
      <c r="D472" s="133"/>
      <c r="E472" s="17" t="s">
        <v>15</v>
      </c>
      <c r="F472" s="21"/>
      <c r="G472" s="138"/>
      <c r="H472" s="136"/>
      <c r="I472" s="135"/>
      <c r="J472" s="137"/>
    </row>
    <row r="473" spans="1:10" ht="18" customHeight="1" x14ac:dyDescent="0.2">
      <c r="A473" s="24">
        <v>3</v>
      </c>
      <c r="B473" s="24">
        <v>1</v>
      </c>
      <c r="D473" s="133"/>
      <c r="E473" s="17" t="s">
        <v>250</v>
      </c>
      <c r="F473" s="21"/>
      <c r="G473" s="138"/>
      <c r="H473" s="136"/>
      <c r="I473" s="135"/>
      <c r="J473" s="137"/>
    </row>
    <row r="474" spans="1:10" ht="18" customHeight="1" x14ac:dyDescent="0.2">
      <c r="A474" s="24">
        <v>4</v>
      </c>
      <c r="B474" s="24">
        <v>1</v>
      </c>
      <c r="D474" s="133"/>
      <c r="E474" s="17" t="s">
        <v>73</v>
      </c>
      <c r="F474" s="21"/>
      <c r="G474" s="138"/>
      <c r="H474" s="136"/>
      <c r="I474" s="135"/>
      <c r="J474" s="137"/>
    </row>
    <row r="475" spans="1:10" ht="18" customHeight="1" x14ac:dyDescent="0.2">
      <c r="A475" s="24">
        <v>5</v>
      </c>
      <c r="B475" s="24">
        <v>1</v>
      </c>
      <c r="D475" s="133"/>
      <c r="E475" s="17" t="s">
        <v>20</v>
      </c>
      <c r="F475" s="21"/>
      <c r="G475" s="138"/>
      <c r="H475" s="136"/>
      <c r="I475" s="135"/>
      <c r="J475" s="137"/>
    </row>
    <row r="476" spans="1:10" ht="33.75" customHeight="1" x14ac:dyDescent="0.2">
      <c r="A476" s="24">
        <v>6</v>
      </c>
      <c r="B476" s="24">
        <v>1</v>
      </c>
      <c r="D476" s="133"/>
      <c r="E476" s="61" t="s">
        <v>393</v>
      </c>
      <c r="F476" s="21"/>
      <c r="G476" s="138"/>
      <c r="H476" s="136"/>
      <c r="I476" s="135"/>
      <c r="J476" s="137"/>
    </row>
    <row r="477" spans="1:10" ht="18" customHeight="1" x14ac:dyDescent="0.2">
      <c r="A477" s="24">
        <v>1</v>
      </c>
      <c r="B477" s="24">
        <v>1</v>
      </c>
      <c r="D477" s="132"/>
      <c r="E477" s="16" t="s">
        <v>883</v>
      </c>
      <c r="F477" s="55" t="s">
        <v>51</v>
      </c>
      <c r="G477" s="138">
        <f>VLOOKUP(E477,'Бланк заказа'!C:H,3,0)</f>
        <v>0</v>
      </c>
      <c r="H477" s="136">
        <v>200</v>
      </c>
      <c r="I477" s="135"/>
      <c r="J477" s="137" t="str">
        <f t="shared" ref="J477" si="77">IF(I477*H477,I477*H477,"")</f>
        <v/>
      </c>
    </row>
    <row r="478" spans="1:10" ht="18" customHeight="1" x14ac:dyDescent="0.2">
      <c r="A478" s="24">
        <v>2</v>
      </c>
      <c r="B478" s="24">
        <v>1</v>
      </c>
      <c r="D478" s="133"/>
      <c r="E478" s="17" t="s">
        <v>15</v>
      </c>
      <c r="F478" s="21"/>
      <c r="G478" s="138"/>
      <c r="H478" s="136"/>
      <c r="I478" s="135"/>
      <c r="J478" s="137"/>
    </row>
    <row r="479" spans="1:10" ht="18" customHeight="1" x14ac:dyDescent="0.2">
      <c r="A479" s="24">
        <v>3</v>
      </c>
      <c r="B479" s="24">
        <v>1</v>
      </c>
      <c r="D479" s="133"/>
      <c r="E479" s="17" t="s">
        <v>247</v>
      </c>
      <c r="F479" s="21"/>
      <c r="G479" s="138"/>
      <c r="H479" s="136"/>
      <c r="I479" s="135"/>
      <c r="J479" s="137"/>
    </row>
    <row r="480" spans="1:10" ht="18" customHeight="1" x14ac:dyDescent="0.2">
      <c r="A480" s="24">
        <v>4</v>
      </c>
      <c r="B480" s="24">
        <v>1</v>
      </c>
      <c r="D480" s="133"/>
      <c r="E480" s="17" t="s">
        <v>22</v>
      </c>
      <c r="F480" s="21"/>
      <c r="G480" s="138"/>
      <c r="H480" s="136"/>
      <c r="I480" s="135"/>
      <c r="J480" s="137"/>
    </row>
    <row r="481" spans="1:10" ht="18" customHeight="1" x14ac:dyDescent="0.2">
      <c r="A481" s="24">
        <v>5</v>
      </c>
      <c r="B481" s="24">
        <v>1</v>
      </c>
      <c r="D481" s="133"/>
      <c r="E481" s="17" t="s">
        <v>25</v>
      </c>
      <c r="F481" s="21"/>
      <c r="G481" s="138"/>
      <c r="H481" s="136"/>
      <c r="I481" s="135"/>
      <c r="J481" s="137"/>
    </row>
    <row r="482" spans="1:10" ht="33.75" customHeight="1" x14ac:dyDescent="0.2">
      <c r="A482" s="24">
        <v>6</v>
      </c>
      <c r="B482" s="24">
        <v>1</v>
      </c>
      <c r="D482" s="133"/>
      <c r="E482" s="61" t="s">
        <v>882</v>
      </c>
      <c r="F482" s="21"/>
      <c r="G482" s="138"/>
      <c r="H482" s="136"/>
      <c r="I482" s="135"/>
      <c r="J482" s="137"/>
    </row>
    <row r="483" spans="1:10" ht="18" customHeight="1" x14ac:dyDescent="0.2">
      <c r="A483" s="24">
        <v>1</v>
      </c>
      <c r="B483" s="24">
        <v>1</v>
      </c>
      <c r="D483" s="132"/>
      <c r="E483" s="16" t="s">
        <v>379</v>
      </c>
      <c r="F483" s="20"/>
      <c r="G483" s="138">
        <f>VLOOKUP(E483,'Бланк заказа'!C:H,3,0)</f>
        <v>0</v>
      </c>
      <c r="H483" s="136">
        <v>200</v>
      </c>
      <c r="I483" s="135"/>
      <c r="J483" s="137" t="str">
        <f t="shared" ref="J483" si="78">IF(I483*H483,I483*H483,"")</f>
        <v/>
      </c>
    </row>
    <row r="484" spans="1:10" ht="18" customHeight="1" x14ac:dyDescent="0.2">
      <c r="A484" s="24">
        <v>2</v>
      </c>
      <c r="B484" s="24">
        <v>1</v>
      </c>
      <c r="D484" s="133"/>
      <c r="E484" s="17" t="s">
        <v>15</v>
      </c>
      <c r="F484" s="21"/>
      <c r="G484" s="138"/>
      <c r="H484" s="136"/>
      <c r="I484" s="135"/>
      <c r="J484" s="137"/>
    </row>
    <row r="485" spans="1:10" ht="18" customHeight="1" x14ac:dyDescent="0.2">
      <c r="A485" s="24">
        <v>3</v>
      </c>
      <c r="B485" s="24">
        <v>1</v>
      </c>
      <c r="D485" s="133"/>
      <c r="E485" s="17" t="s">
        <v>250</v>
      </c>
      <c r="F485" s="21"/>
      <c r="G485" s="138"/>
      <c r="H485" s="136"/>
      <c r="I485" s="135"/>
      <c r="J485" s="137"/>
    </row>
    <row r="486" spans="1:10" ht="18" customHeight="1" x14ac:dyDescent="0.2">
      <c r="A486" s="24">
        <v>4</v>
      </c>
      <c r="B486" s="24">
        <v>1</v>
      </c>
      <c r="D486" s="133"/>
      <c r="E486" s="17" t="s">
        <v>22</v>
      </c>
      <c r="F486" s="21"/>
      <c r="G486" s="138"/>
      <c r="H486" s="136"/>
      <c r="I486" s="135"/>
      <c r="J486" s="137"/>
    </row>
    <row r="487" spans="1:10" ht="18" customHeight="1" x14ac:dyDescent="0.2">
      <c r="A487" s="24">
        <v>5</v>
      </c>
      <c r="B487" s="24">
        <v>1</v>
      </c>
      <c r="D487" s="133"/>
      <c r="E487" s="17" t="s">
        <v>17</v>
      </c>
      <c r="F487" s="21"/>
      <c r="G487" s="138"/>
      <c r="H487" s="136"/>
      <c r="I487" s="135"/>
      <c r="J487" s="137"/>
    </row>
    <row r="488" spans="1:10" ht="33.75" customHeight="1" x14ac:dyDescent="0.2">
      <c r="A488" s="24">
        <v>6</v>
      </c>
      <c r="B488" s="24">
        <v>1</v>
      </c>
      <c r="D488" s="133"/>
      <c r="E488" s="61" t="s">
        <v>393</v>
      </c>
      <c r="F488" s="21"/>
      <c r="G488" s="138"/>
      <c r="H488" s="136"/>
      <c r="I488" s="135"/>
      <c r="J488" s="137"/>
    </row>
    <row r="489" spans="1:10" ht="18" customHeight="1" x14ac:dyDescent="0.2">
      <c r="A489" s="24">
        <v>1</v>
      </c>
      <c r="B489" s="24">
        <v>1</v>
      </c>
      <c r="D489" s="132"/>
      <c r="E489" s="16" t="s">
        <v>74</v>
      </c>
      <c r="F489" s="20"/>
      <c r="G489" s="138">
        <f>VLOOKUP(E489,'Бланк заказа'!C:H,3,0)</f>
        <v>0</v>
      </c>
      <c r="H489" s="136">
        <v>200</v>
      </c>
      <c r="I489" s="135"/>
      <c r="J489" s="137" t="str">
        <f t="shared" ref="J489" si="79">IF(I489*H489,I489*H489,"")</f>
        <v/>
      </c>
    </row>
    <row r="490" spans="1:10" ht="18" customHeight="1" x14ac:dyDescent="0.2">
      <c r="A490" s="24">
        <v>2</v>
      </c>
      <c r="B490" s="24">
        <v>1</v>
      </c>
      <c r="D490" s="133"/>
      <c r="E490" s="17" t="s">
        <v>209</v>
      </c>
      <c r="F490" s="21"/>
      <c r="G490" s="138"/>
      <c r="H490" s="136"/>
      <c r="I490" s="135"/>
      <c r="J490" s="137"/>
    </row>
    <row r="491" spans="1:10" ht="18" customHeight="1" x14ac:dyDescent="0.2">
      <c r="A491" s="24">
        <v>3</v>
      </c>
      <c r="B491" s="24">
        <v>1</v>
      </c>
      <c r="D491" s="133"/>
      <c r="E491" s="17" t="s">
        <v>251</v>
      </c>
      <c r="F491" s="21"/>
      <c r="G491" s="138"/>
      <c r="H491" s="136"/>
      <c r="I491" s="135"/>
      <c r="J491" s="137"/>
    </row>
    <row r="492" spans="1:10" ht="18" customHeight="1" x14ac:dyDescent="0.2">
      <c r="A492" s="24">
        <v>4</v>
      </c>
      <c r="B492" s="24">
        <v>1</v>
      </c>
      <c r="D492" s="133"/>
      <c r="E492" s="17" t="s">
        <v>23</v>
      </c>
      <c r="F492" s="21"/>
      <c r="G492" s="138"/>
      <c r="H492" s="136"/>
      <c r="I492" s="135"/>
      <c r="J492" s="137"/>
    </row>
    <row r="493" spans="1:10" ht="18" customHeight="1" x14ac:dyDescent="0.2">
      <c r="A493" s="24">
        <v>5</v>
      </c>
      <c r="B493" s="24">
        <v>1</v>
      </c>
      <c r="D493" s="133"/>
      <c r="E493" s="17" t="s">
        <v>17</v>
      </c>
      <c r="F493" s="21"/>
      <c r="G493" s="138"/>
      <c r="H493" s="136"/>
      <c r="I493" s="135"/>
      <c r="J493" s="137"/>
    </row>
    <row r="494" spans="1:10" ht="33.75" customHeight="1" x14ac:dyDescent="0.2">
      <c r="A494" s="24">
        <v>6</v>
      </c>
      <c r="B494" s="24">
        <v>1</v>
      </c>
      <c r="D494" s="133"/>
      <c r="E494" s="61" t="s">
        <v>410</v>
      </c>
      <c r="F494" s="21"/>
      <c r="G494" s="138"/>
      <c r="H494" s="136"/>
      <c r="I494" s="135"/>
      <c r="J494" s="137"/>
    </row>
    <row r="495" spans="1:10" ht="18" customHeight="1" x14ac:dyDescent="0.2">
      <c r="A495" s="24">
        <v>1</v>
      </c>
      <c r="B495" s="24">
        <v>1</v>
      </c>
      <c r="D495" s="132"/>
      <c r="E495" s="68" t="s">
        <v>378</v>
      </c>
      <c r="F495" s="20"/>
      <c r="G495" s="138">
        <f>VLOOKUP(E495,'Бланк заказа'!C:H,3,0)</f>
        <v>0</v>
      </c>
      <c r="H495" s="136">
        <v>200</v>
      </c>
      <c r="I495" s="135"/>
      <c r="J495" s="137" t="str">
        <f t="shared" ref="J495" si="80">IF(I495*H495,I495*H495,"")</f>
        <v/>
      </c>
    </row>
    <row r="496" spans="1:10" ht="18" customHeight="1" x14ac:dyDescent="0.2">
      <c r="A496" s="24">
        <v>2</v>
      </c>
      <c r="B496" s="24">
        <v>1</v>
      </c>
      <c r="D496" s="133"/>
      <c r="E496" s="69" t="s">
        <v>15</v>
      </c>
      <c r="F496" s="21"/>
      <c r="G496" s="138"/>
      <c r="H496" s="136"/>
      <c r="I496" s="135"/>
      <c r="J496" s="137"/>
    </row>
    <row r="497" spans="1:10" ht="18" customHeight="1" x14ac:dyDescent="0.2">
      <c r="A497" s="24">
        <v>3</v>
      </c>
      <c r="B497" s="24">
        <v>1</v>
      </c>
      <c r="D497" s="133"/>
      <c r="E497" s="69" t="s">
        <v>272</v>
      </c>
      <c r="F497" s="21"/>
      <c r="G497" s="138"/>
      <c r="H497" s="136"/>
      <c r="I497" s="135"/>
      <c r="J497" s="137"/>
    </row>
    <row r="498" spans="1:10" ht="18" customHeight="1" x14ac:dyDescent="0.2">
      <c r="A498" s="24">
        <v>4</v>
      </c>
      <c r="B498" s="24">
        <v>1</v>
      </c>
      <c r="D498" s="133"/>
      <c r="E498" s="69" t="s">
        <v>19</v>
      </c>
      <c r="F498" s="21"/>
      <c r="G498" s="138"/>
      <c r="H498" s="136"/>
      <c r="I498" s="135"/>
      <c r="J498" s="137"/>
    </row>
    <row r="499" spans="1:10" ht="18" customHeight="1" x14ac:dyDescent="0.2">
      <c r="A499" s="24">
        <v>5</v>
      </c>
      <c r="B499" s="24">
        <v>1</v>
      </c>
      <c r="D499" s="133"/>
      <c r="E499" s="69" t="s">
        <v>25</v>
      </c>
      <c r="F499" s="21"/>
      <c r="G499" s="138"/>
      <c r="H499" s="136"/>
      <c r="I499" s="135"/>
      <c r="J499" s="137"/>
    </row>
    <row r="500" spans="1:10" ht="33.75" customHeight="1" x14ac:dyDescent="0.2">
      <c r="A500" s="24">
        <v>6</v>
      </c>
      <c r="B500" s="24">
        <v>1</v>
      </c>
      <c r="D500" s="133"/>
      <c r="E500" s="70" t="s">
        <v>464</v>
      </c>
      <c r="F500" s="22"/>
      <c r="G500" s="138"/>
      <c r="H500" s="136"/>
      <c r="I500" s="135"/>
      <c r="J500" s="137"/>
    </row>
    <row r="501" spans="1:10" ht="18" customHeight="1" x14ac:dyDescent="0.2">
      <c r="A501" s="24">
        <v>1</v>
      </c>
      <c r="B501" s="24">
        <v>1</v>
      </c>
      <c r="D501" s="132"/>
      <c r="E501" s="16" t="s">
        <v>75</v>
      </c>
      <c r="F501" s="20"/>
      <c r="G501" s="138">
        <f>VLOOKUP(E501,'Бланк заказа'!C:H,3,0)</f>
        <v>0</v>
      </c>
      <c r="H501" s="136">
        <v>200</v>
      </c>
      <c r="I501" s="135"/>
      <c r="J501" s="137" t="str">
        <f t="shared" ref="J501" si="81">IF(I501*H501,I501*H501,"")</f>
        <v/>
      </c>
    </row>
    <row r="502" spans="1:10" ht="18" customHeight="1" x14ac:dyDescent="0.2">
      <c r="A502" s="24">
        <v>2</v>
      </c>
      <c r="B502" s="24">
        <v>1</v>
      </c>
      <c r="D502" s="133"/>
      <c r="E502" s="17" t="s">
        <v>209</v>
      </c>
      <c r="F502" s="21"/>
      <c r="G502" s="138"/>
      <c r="H502" s="136"/>
      <c r="I502" s="135"/>
      <c r="J502" s="137"/>
    </row>
    <row r="503" spans="1:10" ht="18" customHeight="1" x14ac:dyDescent="0.2">
      <c r="A503" s="24">
        <v>3</v>
      </c>
      <c r="B503" s="24">
        <v>1</v>
      </c>
      <c r="D503" s="133"/>
      <c r="E503" s="17" t="s">
        <v>262</v>
      </c>
      <c r="F503" s="21"/>
      <c r="G503" s="138"/>
      <c r="H503" s="136"/>
      <c r="I503" s="135"/>
      <c r="J503" s="137"/>
    </row>
    <row r="504" spans="1:10" ht="18" customHeight="1" x14ac:dyDescent="0.2">
      <c r="A504" s="24">
        <v>4</v>
      </c>
      <c r="B504" s="24">
        <v>1</v>
      </c>
      <c r="D504" s="133"/>
      <c r="E504" s="17" t="s">
        <v>23</v>
      </c>
      <c r="F504" s="21"/>
      <c r="G504" s="138"/>
      <c r="H504" s="136"/>
      <c r="I504" s="135"/>
      <c r="J504" s="137"/>
    </row>
    <row r="505" spans="1:10" ht="18" customHeight="1" x14ac:dyDescent="0.2">
      <c r="A505" s="24">
        <v>5</v>
      </c>
      <c r="B505" s="24">
        <v>1</v>
      </c>
      <c r="D505" s="133"/>
      <c r="E505" s="17" t="s">
        <v>20</v>
      </c>
      <c r="F505" s="21"/>
      <c r="G505" s="138"/>
      <c r="H505" s="136"/>
      <c r="I505" s="135"/>
      <c r="J505" s="137"/>
    </row>
    <row r="506" spans="1:10" ht="33.75" customHeight="1" x14ac:dyDescent="0.2">
      <c r="A506" s="24">
        <v>6</v>
      </c>
      <c r="B506" s="24">
        <v>1</v>
      </c>
      <c r="D506" s="133"/>
      <c r="E506" s="61" t="s">
        <v>410</v>
      </c>
      <c r="F506" s="21"/>
      <c r="G506" s="138"/>
      <c r="H506" s="136"/>
      <c r="I506" s="135"/>
      <c r="J506" s="137"/>
    </row>
    <row r="507" spans="1:10" ht="18" customHeight="1" x14ac:dyDescent="0.2">
      <c r="A507" s="24">
        <v>1</v>
      </c>
      <c r="B507" s="24">
        <v>1</v>
      </c>
      <c r="D507" s="132"/>
      <c r="E507" s="16" t="s">
        <v>77</v>
      </c>
      <c r="F507" s="20"/>
      <c r="G507" s="138">
        <f>VLOOKUP(E507,'Бланк заказа'!C:H,3,0)</f>
        <v>0</v>
      </c>
      <c r="H507" s="136">
        <v>200</v>
      </c>
      <c r="I507" s="135"/>
      <c r="J507" s="137" t="str">
        <f t="shared" ref="J507" si="82">IF(I507*H507,I507*H507,"")</f>
        <v/>
      </c>
    </row>
    <row r="508" spans="1:10" ht="18" customHeight="1" x14ac:dyDescent="0.2">
      <c r="A508" s="24">
        <v>2</v>
      </c>
      <c r="B508" s="24">
        <v>1</v>
      </c>
      <c r="D508" s="133"/>
      <c r="E508" s="17" t="s">
        <v>15</v>
      </c>
      <c r="F508" s="21"/>
      <c r="G508" s="138"/>
      <c r="H508" s="136"/>
      <c r="I508" s="135"/>
      <c r="J508" s="137"/>
    </row>
    <row r="509" spans="1:10" ht="18" customHeight="1" x14ac:dyDescent="0.2">
      <c r="A509" s="24">
        <v>3</v>
      </c>
      <c r="B509" s="24">
        <v>1</v>
      </c>
      <c r="D509" s="133"/>
      <c r="E509" s="17" t="s">
        <v>274</v>
      </c>
      <c r="F509" s="21"/>
      <c r="G509" s="138"/>
      <c r="H509" s="136"/>
      <c r="I509" s="135"/>
      <c r="J509" s="137"/>
    </row>
    <row r="510" spans="1:10" ht="18" customHeight="1" x14ac:dyDescent="0.2">
      <c r="A510" s="24">
        <v>4</v>
      </c>
      <c r="B510" s="24">
        <v>1</v>
      </c>
      <c r="D510" s="133"/>
      <c r="E510" s="17" t="s">
        <v>43</v>
      </c>
      <c r="F510" s="21"/>
      <c r="G510" s="138"/>
      <c r="H510" s="136"/>
      <c r="I510" s="135"/>
      <c r="J510" s="137"/>
    </row>
    <row r="511" spans="1:10" ht="18" customHeight="1" x14ac:dyDescent="0.2">
      <c r="A511" s="24">
        <v>5</v>
      </c>
      <c r="B511" s="24">
        <v>1</v>
      </c>
      <c r="D511" s="133"/>
      <c r="E511" s="17" t="s">
        <v>17</v>
      </c>
      <c r="F511" s="21"/>
      <c r="G511" s="138"/>
      <c r="H511" s="136"/>
      <c r="I511" s="135"/>
      <c r="J511" s="137"/>
    </row>
    <row r="512" spans="1:10" ht="33.75" customHeight="1" x14ac:dyDescent="0.2">
      <c r="A512" s="24">
        <v>6</v>
      </c>
      <c r="B512" s="24">
        <v>1</v>
      </c>
      <c r="D512" s="133"/>
      <c r="E512" s="61" t="s">
        <v>411</v>
      </c>
      <c r="F512" s="21"/>
      <c r="G512" s="138"/>
      <c r="H512" s="136"/>
      <c r="I512" s="135"/>
      <c r="J512" s="137"/>
    </row>
    <row r="513" spans="1:10" ht="18" customHeight="1" x14ac:dyDescent="0.2">
      <c r="A513" s="24">
        <v>1</v>
      </c>
      <c r="B513" s="24">
        <v>1</v>
      </c>
      <c r="D513" s="132"/>
      <c r="E513" s="16" t="s">
        <v>354</v>
      </c>
      <c r="F513" s="20"/>
      <c r="G513" s="138">
        <f>VLOOKUP(E513,'Бланк заказа'!C:H,3,0)</f>
        <v>0</v>
      </c>
      <c r="H513" s="136">
        <v>200</v>
      </c>
      <c r="I513" s="135"/>
      <c r="J513" s="137" t="str">
        <f t="shared" ref="J513" si="83">IF(I513*H513,I513*H513,"")</f>
        <v/>
      </c>
    </row>
    <row r="514" spans="1:10" ht="18" customHeight="1" x14ac:dyDescent="0.2">
      <c r="A514" s="24">
        <v>2</v>
      </c>
      <c r="B514" s="24">
        <v>1</v>
      </c>
      <c r="D514" s="133"/>
      <c r="E514" s="17" t="s">
        <v>205</v>
      </c>
      <c r="F514" s="21"/>
      <c r="G514" s="138"/>
      <c r="H514" s="136"/>
      <c r="I514" s="135"/>
      <c r="J514" s="137"/>
    </row>
    <row r="515" spans="1:10" ht="18" customHeight="1" x14ac:dyDescent="0.2">
      <c r="A515" s="24">
        <v>3</v>
      </c>
      <c r="B515" s="24">
        <v>1</v>
      </c>
      <c r="D515" s="133"/>
      <c r="E515" s="17" t="s">
        <v>281</v>
      </c>
      <c r="F515" s="21"/>
      <c r="G515" s="138"/>
      <c r="H515" s="136"/>
      <c r="I515" s="135"/>
      <c r="J515" s="137"/>
    </row>
    <row r="516" spans="1:10" ht="18" customHeight="1" x14ac:dyDescent="0.2">
      <c r="A516" s="24">
        <v>4</v>
      </c>
      <c r="B516" s="24">
        <v>1</v>
      </c>
      <c r="D516" s="133"/>
      <c r="E516" s="17" t="s">
        <v>138</v>
      </c>
      <c r="F516" s="21"/>
      <c r="G516" s="138"/>
      <c r="H516" s="136"/>
      <c r="I516" s="135"/>
      <c r="J516" s="137"/>
    </row>
    <row r="517" spans="1:10" ht="18" customHeight="1" x14ac:dyDescent="0.2">
      <c r="A517" s="24">
        <v>5</v>
      </c>
      <c r="B517" s="24">
        <v>1</v>
      </c>
      <c r="D517" s="133"/>
      <c r="E517" s="17" t="s">
        <v>36</v>
      </c>
      <c r="F517" s="21"/>
      <c r="G517" s="138"/>
      <c r="H517" s="136"/>
      <c r="I517" s="135"/>
      <c r="J517" s="137"/>
    </row>
    <row r="518" spans="1:10" ht="33.75" customHeight="1" x14ac:dyDescent="0.2">
      <c r="A518" s="24">
        <v>6</v>
      </c>
      <c r="B518" s="24">
        <v>1</v>
      </c>
      <c r="D518" s="133"/>
      <c r="E518" s="61" t="s">
        <v>455</v>
      </c>
      <c r="F518" s="21"/>
      <c r="G518" s="138"/>
      <c r="H518" s="136"/>
      <c r="I518" s="135"/>
      <c r="J518" s="137"/>
    </row>
    <row r="519" spans="1:10" ht="18" customHeight="1" x14ac:dyDescent="0.2">
      <c r="A519" s="24">
        <v>1</v>
      </c>
      <c r="B519" s="24">
        <v>1</v>
      </c>
      <c r="D519" s="132"/>
      <c r="E519" s="16" t="s">
        <v>78</v>
      </c>
      <c r="F519" s="20"/>
      <c r="G519" s="138">
        <f>VLOOKUP(E519,'Бланк заказа'!C:H,3,0)</f>
        <v>0</v>
      </c>
      <c r="H519" s="136">
        <v>200</v>
      </c>
      <c r="I519" s="135"/>
      <c r="J519" s="137" t="str">
        <f t="shared" ref="J519" si="84">IF(I519*H519,I519*H519,"")</f>
        <v/>
      </c>
    </row>
    <row r="520" spans="1:10" ht="18" customHeight="1" x14ac:dyDescent="0.2">
      <c r="A520" s="24">
        <v>2</v>
      </c>
      <c r="B520" s="24">
        <v>1</v>
      </c>
      <c r="D520" s="133"/>
      <c r="E520" s="17" t="s">
        <v>205</v>
      </c>
      <c r="F520" s="21"/>
      <c r="G520" s="138"/>
      <c r="H520" s="136"/>
      <c r="I520" s="135"/>
      <c r="J520" s="137"/>
    </row>
    <row r="521" spans="1:10" ht="18" customHeight="1" x14ac:dyDescent="0.2">
      <c r="A521" s="24">
        <v>3</v>
      </c>
      <c r="B521" s="24">
        <v>1</v>
      </c>
      <c r="D521" s="133"/>
      <c r="E521" s="17" t="s">
        <v>248</v>
      </c>
      <c r="F521" s="21"/>
      <c r="G521" s="138"/>
      <c r="H521" s="136"/>
      <c r="I521" s="135"/>
      <c r="J521" s="137"/>
    </row>
    <row r="522" spans="1:10" ht="18" customHeight="1" x14ac:dyDescent="0.2">
      <c r="A522" s="24">
        <v>4</v>
      </c>
      <c r="B522" s="24">
        <v>1</v>
      </c>
      <c r="D522" s="133"/>
      <c r="E522" s="17" t="s">
        <v>23</v>
      </c>
      <c r="F522" s="21"/>
      <c r="G522" s="138"/>
      <c r="H522" s="136"/>
      <c r="I522" s="135"/>
      <c r="J522" s="137"/>
    </row>
    <row r="523" spans="1:10" ht="18" customHeight="1" x14ac:dyDescent="0.2">
      <c r="A523" s="24">
        <v>5</v>
      </c>
      <c r="B523" s="24">
        <v>1</v>
      </c>
      <c r="D523" s="133"/>
      <c r="E523" s="17" t="s">
        <v>17</v>
      </c>
      <c r="F523" s="21"/>
      <c r="G523" s="138"/>
      <c r="H523" s="136"/>
      <c r="I523" s="135"/>
      <c r="J523" s="137"/>
    </row>
    <row r="524" spans="1:10" ht="33.75" customHeight="1" x14ac:dyDescent="0.2">
      <c r="A524" s="24">
        <v>6</v>
      </c>
      <c r="B524" s="24">
        <v>1</v>
      </c>
      <c r="D524" s="133"/>
      <c r="E524" s="61" t="s">
        <v>411</v>
      </c>
      <c r="F524" s="21"/>
      <c r="G524" s="138"/>
      <c r="H524" s="136"/>
      <c r="I524" s="135"/>
      <c r="J524" s="137"/>
    </row>
    <row r="525" spans="1:10" ht="18" customHeight="1" x14ac:dyDescent="0.2">
      <c r="A525" s="24">
        <v>1</v>
      </c>
      <c r="B525" s="24">
        <v>1</v>
      </c>
      <c r="D525" s="132"/>
      <c r="E525" s="16" t="s">
        <v>322</v>
      </c>
      <c r="F525" s="20"/>
      <c r="G525" s="138">
        <f>VLOOKUP(E525,'Бланк заказа'!C:H,3,0)</f>
        <v>0</v>
      </c>
      <c r="H525" s="136">
        <v>200</v>
      </c>
      <c r="I525" s="135"/>
      <c r="J525" s="137" t="str">
        <f t="shared" ref="J525" si="85">IF(I525*H525,I525*H525,"")</f>
        <v/>
      </c>
    </row>
    <row r="526" spans="1:10" ht="18" customHeight="1" x14ac:dyDescent="0.2">
      <c r="A526" s="24">
        <v>2</v>
      </c>
      <c r="B526" s="24">
        <v>1</v>
      </c>
      <c r="D526" s="133"/>
      <c r="E526" s="17" t="s">
        <v>209</v>
      </c>
      <c r="F526" s="21"/>
      <c r="G526" s="138"/>
      <c r="H526" s="136"/>
      <c r="I526" s="135"/>
      <c r="J526" s="137"/>
    </row>
    <row r="527" spans="1:10" ht="18" customHeight="1" x14ac:dyDescent="0.2">
      <c r="A527" s="24">
        <v>3</v>
      </c>
      <c r="B527" s="24">
        <v>1</v>
      </c>
      <c r="D527" s="133"/>
      <c r="E527" s="17" t="s">
        <v>323</v>
      </c>
      <c r="F527" s="21"/>
      <c r="G527" s="138"/>
      <c r="H527" s="136"/>
      <c r="I527" s="135"/>
      <c r="J527" s="137"/>
    </row>
    <row r="528" spans="1:10" ht="18" customHeight="1" x14ac:dyDescent="0.2">
      <c r="A528" s="24">
        <v>4</v>
      </c>
      <c r="B528" s="24">
        <v>1</v>
      </c>
      <c r="D528" s="133"/>
      <c r="E528" s="17" t="s">
        <v>23</v>
      </c>
      <c r="F528" s="21"/>
      <c r="G528" s="138"/>
      <c r="H528" s="136"/>
      <c r="I528" s="135"/>
      <c r="J528" s="137"/>
    </row>
    <row r="529" spans="1:10" ht="18" customHeight="1" x14ac:dyDescent="0.2">
      <c r="A529" s="24">
        <v>5</v>
      </c>
      <c r="B529" s="24">
        <v>1</v>
      </c>
      <c r="D529" s="133"/>
      <c r="E529" s="17" t="s">
        <v>17</v>
      </c>
      <c r="F529" s="21"/>
      <c r="G529" s="138"/>
      <c r="H529" s="136"/>
      <c r="I529" s="135"/>
      <c r="J529" s="137"/>
    </row>
    <row r="530" spans="1:10" ht="33.75" customHeight="1" x14ac:dyDescent="0.2">
      <c r="A530" s="24">
        <v>6</v>
      </c>
      <c r="B530" s="24">
        <v>1</v>
      </c>
      <c r="D530" s="133"/>
      <c r="E530" s="61" t="s">
        <v>506</v>
      </c>
      <c r="F530" s="21"/>
      <c r="G530" s="138"/>
      <c r="H530" s="136"/>
      <c r="I530" s="135"/>
      <c r="J530" s="137"/>
    </row>
    <row r="531" spans="1:10" ht="18" customHeight="1" x14ac:dyDescent="0.2">
      <c r="A531" s="24">
        <v>1</v>
      </c>
      <c r="B531" s="24">
        <v>1</v>
      </c>
      <c r="D531" s="132"/>
      <c r="E531" s="16" t="s">
        <v>79</v>
      </c>
      <c r="F531" s="20"/>
      <c r="G531" s="138">
        <f>VLOOKUP(E531,'Бланк заказа'!C:H,3,0)</f>
        <v>0</v>
      </c>
      <c r="H531" s="136">
        <v>200</v>
      </c>
      <c r="I531" s="135"/>
      <c r="J531" s="137" t="str">
        <f t="shared" ref="J531" si="86">IF(I531*H531,I531*H531,"")</f>
        <v/>
      </c>
    </row>
    <row r="532" spans="1:10" ht="18" customHeight="1" x14ac:dyDescent="0.2">
      <c r="A532" s="24">
        <v>2</v>
      </c>
      <c r="B532" s="24">
        <v>1</v>
      </c>
      <c r="D532" s="133"/>
      <c r="E532" s="17" t="s">
        <v>205</v>
      </c>
      <c r="F532" s="21"/>
      <c r="G532" s="138"/>
      <c r="H532" s="136"/>
      <c r="I532" s="135"/>
      <c r="J532" s="137"/>
    </row>
    <row r="533" spans="1:10" ht="18" customHeight="1" x14ac:dyDescent="0.2">
      <c r="A533" s="24">
        <v>3</v>
      </c>
      <c r="B533" s="24">
        <v>1</v>
      </c>
      <c r="D533" s="133"/>
      <c r="E533" s="17" t="s">
        <v>272</v>
      </c>
      <c r="F533" s="21"/>
      <c r="G533" s="138"/>
      <c r="H533" s="136"/>
      <c r="I533" s="135"/>
      <c r="J533" s="137"/>
    </row>
    <row r="534" spans="1:10" ht="18" customHeight="1" x14ac:dyDescent="0.2">
      <c r="A534" s="24">
        <v>4</v>
      </c>
      <c r="B534" s="24">
        <v>1</v>
      </c>
      <c r="D534" s="133"/>
      <c r="E534" s="17" t="s">
        <v>26</v>
      </c>
      <c r="F534" s="21"/>
      <c r="G534" s="138"/>
      <c r="H534" s="136"/>
      <c r="I534" s="135"/>
      <c r="J534" s="137"/>
    </row>
    <row r="535" spans="1:10" ht="18" customHeight="1" x14ac:dyDescent="0.2">
      <c r="A535" s="24">
        <v>5</v>
      </c>
      <c r="B535" s="24">
        <v>1</v>
      </c>
      <c r="D535" s="133"/>
      <c r="E535" s="17" t="s">
        <v>17</v>
      </c>
      <c r="F535" s="21"/>
      <c r="G535" s="138"/>
      <c r="H535" s="136"/>
      <c r="I535" s="135"/>
      <c r="J535" s="137"/>
    </row>
    <row r="536" spans="1:10" ht="33.75" customHeight="1" x14ac:dyDescent="0.2">
      <c r="A536" s="24">
        <v>6</v>
      </c>
      <c r="B536" s="24">
        <v>1</v>
      </c>
      <c r="D536" s="133"/>
      <c r="E536" s="61" t="s">
        <v>411</v>
      </c>
      <c r="F536" s="21"/>
      <c r="G536" s="138"/>
      <c r="H536" s="136"/>
      <c r="I536" s="135"/>
      <c r="J536" s="137"/>
    </row>
    <row r="537" spans="1:10" ht="18" customHeight="1" x14ac:dyDescent="0.2">
      <c r="A537" s="24">
        <v>1</v>
      </c>
      <c r="B537" s="24">
        <v>1</v>
      </c>
      <c r="D537" s="132"/>
      <c r="E537" s="16" t="s">
        <v>355</v>
      </c>
      <c r="F537" s="55" t="s">
        <v>51</v>
      </c>
      <c r="G537" s="138">
        <f>VLOOKUP(E537,'Бланк заказа'!C:H,3,0)</f>
        <v>0</v>
      </c>
      <c r="H537" s="136">
        <v>200</v>
      </c>
      <c r="I537" s="135"/>
      <c r="J537" s="137" t="str">
        <f t="shared" ref="J537" si="87">IF(I537*H537,I537*H537,"")</f>
        <v/>
      </c>
    </row>
    <row r="538" spans="1:10" ht="18" customHeight="1" x14ac:dyDescent="0.2">
      <c r="A538" s="24">
        <v>2</v>
      </c>
      <c r="B538" s="24">
        <v>1</v>
      </c>
      <c r="D538" s="133"/>
      <c r="E538" s="17" t="s">
        <v>205</v>
      </c>
      <c r="F538" s="21"/>
      <c r="G538" s="138"/>
      <c r="H538" s="136"/>
      <c r="I538" s="135"/>
      <c r="J538" s="137"/>
    </row>
    <row r="539" spans="1:10" ht="18" customHeight="1" x14ac:dyDescent="0.2">
      <c r="A539" s="24">
        <v>3</v>
      </c>
      <c r="B539" s="24">
        <v>1</v>
      </c>
      <c r="D539" s="133"/>
      <c r="E539" s="17" t="s">
        <v>251</v>
      </c>
      <c r="F539" s="21"/>
      <c r="G539" s="138"/>
      <c r="H539" s="136"/>
      <c r="I539" s="135"/>
      <c r="J539" s="137"/>
    </row>
    <row r="540" spans="1:10" ht="18" customHeight="1" x14ac:dyDescent="0.2">
      <c r="A540" s="24">
        <v>4</v>
      </c>
      <c r="B540" s="24">
        <v>1</v>
      </c>
      <c r="D540" s="133"/>
      <c r="E540" s="17" t="s">
        <v>91</v>
      </c>
      <c r="F540" s="21"/>
      <c r="G540" s="138"/>
      <c r="H540" s="136"/>
      <c r="I540" s="135"/>
      <c r="J540" s="137"/>
    </row>
    <row r="541" spans="1:10" ht="18" customHeight="1" x14ac:dyDescent="0.2">
      <c r="A541" s="24">
        <v>5</v>
      </c>
      <c r="B541" s="24">
        <v>1</v>
      </c>
      <c r="D541" s="133"/>
      <c r="E541" s="17" t="s">
        <v>17</v>
      </c>
      <c r="F541" s="21"/>
      <c r="G541" s="138"/>
      <c r="H541" s="136"/>
      <c r="I541" s="135"/>
      <c r="J541" s="137"/>
    </row>
    <row r="542" spans="1:10" ht="33.75" customHeight="1" x14ac:dyDescent="0.2">
      <c r="A542" s="24">
        <v>6</v>
      </c>
      <c r="B542" s="24">
        <v>1</v>
      </c>
      <c r="D542" s="133"/>
      <c r="E542" s="61" t="s">
        <v>456</v>
      </c>
      <c r="F542" s="21"/>
      <c r="G542" s="138"/>
      <c r="H542" s="136"/>
      <c r="I542" s="135"/>
      <c r="J542" s="137"/>
    </row>
    <row r="543" spans="1:10" ht="18" customHeight="1" x14ac:dyDescent="0.2">
      <c r="A543" s="24">
        <v>1</v>
      </c>
      <c r="B543" s="24">
        <v>1</v>
      </c>
      <c r="D543" s="132"/>
      <c r="E543" s="16" t="s">
        <v>324</v>
      </c>
      <c r="F543" s="20"/>
      <c r="G543" s="138">
        <f>VLOOKUP(E543,'Бланк заказа'!C:H,3,0)</f>
        <v>0</v>
      </c>
      <c r="H543" s="136">
        <v>200</v>
      </c>
      <c r="I543" s="135"/>
      <c r="J543" s="137" t="str">
        <f t="shared" ref="J543" si="88">IF(I543*H543,I543*H543,"")</f>
        <v/>
      </c>
    </row>
    <row r="544" spans="1:10" ht="18" customHeight="1" x14ac:dyDescent="0.2">
      <c r="A544" s="24">
        <v>2</v>
      </c>
      <c r="B544" s="24">
        <v>1</v>
      </c>
      <c r="D544" s="133"/>
      <c r="E544" s="17" t="s">
        <v>15</v>
      </c>
      <c r="F544" s="21"/>
      <c r="G544" s="138"/>
      <c r="H544" s="136"/>
      <c r="I544" s="135"/>
      <c r="J544" s="137"/>
    </row>
    <row r="545" spans="1:10" ht="18" customHeight="1" x14ac:dyDescent="0.2">
      <c r="A545" s="24">
        <v>3</v>
      </c>
      <c r="B545" s="24">
        <v>1</v>
      </c>
      <c r="D545" s="133"/>
      <c r="E545" s="17" t="s">
        <v>246</v>
      </c>
      <c r="F545" s="21"/>
      <c r="G545" s="138"/>
      <c r="H545" s="136"/>
      <c r="I545" s="135"/>
      <c r="J545" s="137"/>
    </row>
    <row r="546" spans="1:10" ht="18" customHeight="1" x14ac:dyDescent="0.2">
      <c r="A546" s="24">
        <v>4</v>
      </c>
      <c r="B546" s="24">
        <v>1</v>
      </c>
      <c r="D546" s="133"/>
      <c r="E546" s="17" t="s">
        <v>23</v>
      </c>
      <c r="F546" s="21"/>
      <c r="G546" s="138"/>
      <c r="H546" s="136"/>
      <c r="I546" s="135"/>
      <c r="J546" s="137"/>
    </row>
    <row r="547" spans="1:10" ht="18" customHeight="1" x14ac:dyDescent="0.2">
      <c r="A547" s="24">
        <v>5</v>
      </c>
      <c r="B547" s="24">
        <v>1</v>
      </c>
      <c r="D547" s="133"/>
      <c r="E547" s="17" t="s">
        <v>25</v>
      </c>
      <c r="F547" s="21"/>
      <c r="G547" s="138"/>
      <c r="H547" s="136"/>
      <c r="I547" s="135"/>
      <c r="J547" s="137"/>
    </row>
    <row r="548" spans="1:10" ht="33.75" customHeight="1" x14ac:dyDescent="0.2">
      <c r="A548" s="24">
        <v>6</v>
      </c>
      <c r="B548" s="24">
        <v>1</v>
      </c>
      <c r="D548" s="133"/>
      <c r="E548" s="61" t="s">
        <v>434</v>
      </c>
      <c r="F548" s="21"/>
      <c r="G548" s="138"/>
      <c r="H548" s="136"/>
      <c r="I548" s="135"/>
      <c r="J548" s="137"/>
    </row>
    <row r="549" spans="1:10" ht="18" customHeight="1" x14ac:dyDescent="0.2">
      <c r="A549" s="24">
        <v>1</v>
      </c>
      <c r="B549" s="24">
        <v>1</v>
      </c>
      <c r="D549" s="132"/>
      <c r="E549" s="16" t="s">
        <v>211</v>
      </c>
      <c r="F549" s="20"/>
      <c r="G549" s="138">
        <f>VLOOKUP(E549,'Бланк заказа'!C:H,3,0)</f>
        <v>0</v>
      </c>
      <c r="H549" s="136">
        <v>200</v>
      </c>
      <c r="I549" s="135"/>
      <c r="J549" s="137" t="str">
        <f t="shared" ref="J549" si="89">IF(I549*H549,I549*H549,"")</f>
        <v/>
      </c>
    </row>
    <row r="550" spans="1:10" ht="18" customHeight="1" x14ac:dyDescent="0.2">
      <c r="A550" s="24">
        <v>2</v>
      </c>
      <c r="B550" s="24">
        <v>1</v>
      </c>
      <c r="D550" s="133"/>
      <c r="E550" s="17" t="s">
        <v>15</v>
      </c>
      <c r="F550" s="21"/>
      <c r="G550" s="138"/>
      <c r="H550" s="136"/>
      <c r="I550" s="135"/>
      <c r="J550" s="137"/>
    </row>
    <row r="551" spans="1:10" ht="18" customHeight="1" x14ac:dyDescent="0.2">
      <c r="A551" s="24">
        <v>3</v>
      </c>
      <c r="B551" s="24">
        <v>1</v>
      </c>
      <c r="D551" s="133"/>
      <c r="E551" s="17" t="s">
        <v>244</v>
      </c>
      <c r="F551" s="21"/>
      <c r="G551" s="138"/>
      <c r="H551" s="136"/>
      <c r="I551" s="135"/>
      <c r="J551" s="137"/>
    </row>
    <row r="552" spans="1:10" ht="18" customHeight="1" x14ac:dyDescent="0.2">
      <c r="A552" s="24">
        <v>4</v>
      </c>
      <c r="B552" s="24">
        <v>1</v>
      </c>
      <c r="D552" s="133"/>
      <c r="E552" s="17" t="s">
        <v>23</v>
      </c>
      <c r="F552" s="21"/>
      <c r="G552" s="138"/>
      <c r="H552" s="136"/>
      <c r="I552" s="135"/>
      <c r="J552" s="137"/>
    </row>
    <row r="553" spans="1:10" ht="18" customHeight="1" x14ac:dyDescent="0.2">
      <c r="A553" s="24">
        <v>5</v>
      </c>
      <c r="B553" s="24">
        <v>1</v>
      </c>
      <c r="D553" s="133"/>
      <c r="E553" s="17" t="s">
        <v>17</v>
      </c>
      <c r="F553" s="21"/>
      <c r="G553" s="138"/>
      <c r="H553" s="136"/>
      <c r="I553" s="135"/>
      <c r="J553" s="137"/>
    </row>
    <row r="554" spans="1:10" ht="33.75" customHeight="1" x14ac:dyDescent="0.2">
      <c r="A554" s="24">
        <v>6</v>
      </c>
      <c r="B554" s="24">
        <v>1</v>
      </c>
      <c r="D554" s="133"/>
      <c r="E554" s="61" t="s">
        <v>507</v>
      </c>
      <c r="F554" s="21"/>
      <c r="G554" s="138"/>
      <c r="H554" s="136"/>
      <c r="I554" s="135"/>
      <c r="J554" s="137"/>
    </row>
    <row r="555" spans="1:10" ht="18" customHeight="1" x14ac:dyDescent="0.2">
      <c r="A555" s="24">
        <v>1</v>
      </c>
      <c r="B555" s="24">
        <v>1</v>
      </c>
      <c r="D555" s="132"/>
      <c r="E555" s="16" t="s">
        <v>603</v>
      </c>
      <c r="F555" s="55" t="s">
        <v>51</v>
      </c>
      <c r="G555" s="138">
        <f>VLOOKUP(E555,'Бланк заказа'!C:H,3,0)</f>
        <v>0</v>
      </c>
      <c r="H555" s="136">
        <v>200</v>
      </c>
      <c r="I555" s="135"/>
      <c r="J555" s="137" t="str">
        <f t="shared" ref="J555" si="90">IF(I555*H555,I555*H555,"")</f>
        <v/>
      </c>
    </row>
    <row r="556" spans="1:10" ht="18" customHeight="1" x14ac:dyDescent="0.2">
      <c r="A556" s="24">
        <v>2</v>
      </c>
      <c r="B556" s="24">
        <v>1</v>
      </c>
      <c r="D556" s="133"/>
      <c r="E556" s="17" t="s">
        <v>15</v>
      </c>
      <c r="F556" s="21"/>
      <c r="G556" s="138"/>
      <c r="H556" s="136"/>
      <c r="I556" s="135"/>
      <c r="J556" s="137"/>
    </row>
    <row r="557" spans="1:10" ht="18" customHeight="1" x14ac:dyDescent="0.2">
      <c r="A557" s="24">
        <v>3</v>
      </c>
      <c r="B557" s="24">
        <v>1</v>
      </c>
      <c r="D557" s="133"/>
      <c r="E557" s="17" t="s">
        <v>244</v>
      </c>
      <c r="F557" s="21"/>
      <c r="G557" s="138"/>
      <c r="H557" s="136"/>
      <c r="I557" s="135"/>
      <c r="J557" s="137"/>
    </row>
    <row r="558" spans="1:10" ht="18" customHeight="1" x14ac:dyDescent="0.2">
      <c r="A558" s="24">
        <v>4</v>
      </c>
      <c r="B558" s="24">
        <v>1</v>
      </c>
      <c r="D558" s="133"/>
      <c r="E558" s="17" t="s">
        <v>64</v>
      </c>
      <c r="F558" s="21"/>
      <c r="G558" s="138"/>
      <c r="H558" s="136"/>
      <c r="I558" s="135"/>
      <c r="J558" s="137"/>
    </row>
    <row r="559" spans="1:10" ht="18" customHeight="1" x14ac:dyDescent="0.2">
      <c r="A559" s="24">
        <v>5</v>
      </c>
      <c r="B559" s="24">
        <v>1</v>
      </c>
      <c r="D559" s="133"/>
      <c r="E559" s="17" t="s">
        <v>17</v>
      </c>
      <c r="F559" s="21"/>
      <c r="G559" s="138"/>
      <c r="H559" s="136"/>
      <c r="I559" s="135"/>
      <c r="J559" s="137"/>
    </row>
    <row r="560" spans="1:10" ht="33.75" customHeight="1" x14ac:dyDescent="0.2">
      <c r="A560" s="24">
        <v>6</v>
      </c>
      <c r="B560" s="24">
        <v>1</v>
      </c>
      <c r="D560" s="133"/>
      <c r="E560" s="61" t="s">
        <v>604</v>
      </c>
      <c r="F560" s="21"/>
      <c r="G560" s="138"/>
      <c r="H560" s="136"/>
      <c r="I560" s="135"/>
      <c r="J560" s="137"/>
    </row>
    <row r="561" spans="1:10" ht="18" customHeight="1" x14ac:dyDescent="0.2">
      <c r="A561" s="24">
        <v>1</v>
      </c>
      <c r="B561" s="24">
        <v>1</v>
      </c>
      <c r="D561" s="132"/>
      <c r="E561" s="16" t="s">
        <v>80</v>
      </c>
      <c r="F561" s="20"/>
      <c r="G561" s="138">
        <f>VLOOKUP(E561,'Бланк заказа'!C:H,3,0)</f>
        <v>0</v>
      </c>
      <c r="H561" s="136">
        <v>200</v>
      </c>
      <c r="I561" s="135"/>
      <c r="J561" s="137" t="str">
        <f t="shared" ref="J561" si="91">IF(I561*H561,I561*H561,"")</f>
        <v/>
      </c>
    </row>
    <row r="562" spans="1:10" ht="18" customHeight="1" x14ac:dyDescent="0.2">
      <c r="A562" s="24">
        <v>2</v>
      </c>
      <c r="B562" s="24">
        <v>1</v>
      </c>
      <c r="D562" s="133"/>
      <c r="E562" s="17" t="s">
        <v>205</v>
      </c>
      <c r="F562" s="21"/>
      <c r="G562" s="138"/>
      <c r="H562" s="136"/>
      <c r="I562" s="135"/>
      <c r="J562" s="137"/>
    </row>
    <row r="563" spans="1:10" ht="18" customHeight="1" x14ac:dyDescent="0.2">
      <c r="A563" s="24">
        <v>3</v>
      </c>
      <c r="B563" s="24">
        <v>1</v>
      </c>
      <c r="D563" s="133"/>
      <c r="E563" s="17" t="s">
        <v>269</v>
      </c>
      <c r="F563" s="21"/>
      <c r="G563" s="138"/>
      <c r="H563" s="136"/>
      <c r="I563" s="135"/>
      <c r="J563" s="137"/>
    </row>
    <row r="564" spans="1:10" ht="18" customHeight="1" x14ac:dyDescent="0.2">
      <c r="A564" s="24">
        <v>4</v>
      </c>
      <c r="B564" s="24">
        <v>1</v>
      </c>
      <c r="D564" s="133"/>
      <c r="E564" s="17" t="s">
        <v>41</v>
      </c>
      <c r="F564" s="21"/>
      <c r="G564" s="138"/>
      <c r="H564" s="136"/>
      <c r="I564" s="135"/>
      <c r="J564" s="137"/>
    </row>
    <row r="565" spans="1:10" ht="18" customHeight="1" x14ac:dyDescent="0.2">
      <c r="A565" s="24">
        <v>5</v>
      </c>
      <c r="B565" s="24">
        <v>1</v>
      </c>
      <c r="D565" s="133"/>
      <c r="E565" s="17" t="s">
        <v>17</v>
      </c>
      <c r="F565" s="21"/>
      <c r="G565" s="138"/>
      <c r="H565" s="136"/>
      <c r="I565" s="135"/>
      <c r="J565" s="137"/>
    </row>
    <row r="566" spans="1:10" ht="33.75" customHeight="1" x14ac:dyDescent="0.2">
      <c r="A566" s="24">
        <v>6</v>
      </c>
      <c r="B566" s="24">
        <v>1</v>
      </c>
      <c r="D566" s="133"/>
      <c r="E566" s="61" t="s">
        <v>405</v>
      </c>
      <c r="F566" s="21"/>
      <c r="G566" s="138"/>
      <c r="H566" s="136"/>
      <c r="I566" s="135"/>
      <c r="J566" s="137"/>
    </row>
    <row r="567" spans="1:10" ht="18" customHeight="1" x14ac:dyDescent="0.2">
      <c r="A567" s="24">
        <v>1</v>
      </c>
      <c r="B567" s="24">
        <v>1</v>
      </c>
      <c r="D567" s="132"/>
      <c r="E567" s="16" t="s">
        <v>81</v>
      </c>
      <c r="F567" s="20"/>
      <c r="G567" s="138">
        <f>VLOOKUP(E567,'Бланк заказа'!C:H,3,0)</f>
        <v>0</v>
      </c>
      <c r="H567" s="136">
        <v>200</v>
      </c>
      <c r="I567" s="135"/>
      <c r="J567" s="137" t="str">
        <f t="shared" ref="J567" si="92">IF(I567*H567,I567*H567,"")</f>
        <v/>
      </c>
    </row>
    <row r="568" spans="1:10" ht="18" customHeight="1" x14ac:dyDescent="0.2">
      <c r="A568" s="24">
        <v>2</v>
      </c>
      <c r="B568" s="24">
        <v>1</v>
      </c>
      <c r="D568" s="133"/>
      <c r="E568" s="17" t="s">
        <v>15</v>
      </c>
      <c r="F568" s="21"/>
      <c r="G568" s="138"/>
      <c r="H568" s="136"/>
      <c r="I568" s="135"/>
      <c r="J568" s="137"/>
    </row>
    <row r="569" spans="1:10" ht="18" customHeight="1" x14ac:dyDescent="0.2">
      <c r="A569" s="24">
        <v>3</v>
      </c>
      <c r="B569" s="24">
        <v>1</v>
      </c>
      <c r="D569" s="133"/>
      <c r="E569" s="17" t="s">
        <v>247</v>
      </c>
      <c r="F569" s="21"/>
      <c r="G569" s="138"/>
      <c r="H569" s="136"/>
      <c r="I569" s="135"/>
      <c r="J569" s="137"/>
    </row>
    <row r="570" spans="1:10" ht="18" customHeight="1" x14ac:dyDescent="0.2">
      <c r="A570" s="24">
        <v>4</v>
      </c>
      <c r="B570" s="24">
        <v>1</v>
      </c>
      <c r="D570" s="133"/>
      <c r="E570" s="17" t="s">
        <v>82</v>
      </c>
      <c r="F570" s="21"/>
      <c r="G570" s="138"/>
      <c r="H570" s="136"/>
      <c r="I570" s="135"/>
      <c r="J570" s="137"/>
    </row>
    <row r="571" spans="1:10" ht="18" customHeight="1" x14ac:dyDescent="0.2">
      <c r="A571" s="24">
        <v>5</v>
      </c>
      <c r="B571" s="24">
        <v>1</v>
      </c>
      <c r="D571" s="133"/>
      <c r="E571" s="17" t="s">
        <v>17</v>
      </c>
      <c r="F571" s="21"/>
      <c r="G571" s="138"/>
      <c r="H571" s="136"/>
      <c r="I571" s="135"/>
      <c r="J571" s="137"/>
    </row>
    <row r="572" spans="1:10" ht="33.75" customHeight="1" x14ac:dyDescent="0.2">
      <c r="A572" s="24">
        <v>6</v>
      </c>
      <c r="B572" s="24">
        <v>1</v>
      </c>
      <c r="D572" s="133"/>
      <c r="E572" s="61" t="s">
        <v>412</v>
      </c>
      <c r="F572" s="21"/>
      <c r="G572" s="138"/>
      <c r="H572" s="136"/>
      <c r="I572" s="135"/>
      <c r="J572" s="137"/>
    </row>
    <row r="573" spans="1:10" ht="18" customHeight="1" x14ac:dyDescent="0.2">
      <c r="A573" s="24">
        <v>1</v>
      </c>
      <c r="B573" s="24">
        <v>1</v>
      </c>
      <c r="D573" s="132"/>
      <c r="E573" s="16" t="s">
        <v>621</v>
      </c>
      <c r="F573" s="20"/>
      <c r="G573" s="138">
        <f>VLOOKUP(E573,'Бланк заказа'!C:H,3,0)</f>
        <v>0</v>
      </c>
      <c r="H573" s="136">
        <v>200</v>
      </c>
      <c r="I573" s="135"/>
      <c r="J573" s="137" t="str">
        <f t="shared" ref="J573" si="93">IF(I573*H573,I573*H573,"")</f>
        <v/>
      </c>
    </row>
    <row r="574" spans="1:10" ht="18" customHeight="1" x14ac:dyDescent="0.2">
      <c r="A574" s="24">
        <v>2</v>
      </c>
      <c r="B574" s="24">
        <v>1</v>
      </c>
      <c r="D574" s="133"/>
      <c r="E574" s="17" t="s">
        <v>205</v>
      </c>
      <c r="F574" s="21"/>
      <c r="G574" s="138"/>
      <c r="H574" s="136"/>
      <c r="I574" s="135"/>
      <c r="J574" s="137"/>
    </row>
    <row r="575" spans="1:10" ht="18" customHeight="1" x14ac:dyDescent="0.2">
      <c r="A575" s="24">
        <v>3</v>
      </c>
      <c r="B575" s="24">
        <v>1</v>
      </c>
      <c r="D575" s="133"/>
      <c r="E575" s="17" t="s">
        <v>247</v>
      </c>
      <c r="F575" s="21"/>
      <c r="G575" s="138"/>
      <c r="H575" s="136"/>
      <c r="I575" s="135"/>
      <c r="J575" s="137"/>
    </row>
    <row r="576" spans="1:10" ht="18" customHeight="1" x14ac:dyDescent="0.2">
      <c r="A576" s="24">
        <v>4</v>
      </c>
      <c r="B576" s="24">
        <v>1</v>
      </c>
      <c r="D576" s="133"/>
      <c r="E576" s="17" t="s">
        <v>82</v>
      </c>
      <c r="F576" s="21"/>
      <c r="G576" s="138"/>
      <c r="H576" s="136"/>
      <c r="I576" s="135"/>
      <c r="J576" s="137"/>
    </row>
    <row r="577" spans="1:10" ht="18" customHeight="1" x14ac:dyDescent="0.2">
      <c r="A577" s="24">
        <v>5</v>
      </c>
      <c r="B577" s="24">
        <v>1</v>
      </c>
      <c r="D577" s="133"/>
      <c r="E577" s="17" t="s">
        <v>17</v>
      </c>
      <c r="F577" s="21"/>
      <c r="G577" s="138"/>
      <c r="H577" s="136"/>
      <c r="I577" s="135"/>
      <c r="J577" s="137"/>
    </row>
    <row r="578" spans="1:10" ht="33.75" customHeight="1" x14ac:dyDescent="0.2">
      <c r="A578" s="24">
        <v>6</v>
      </c>
      <c r="B578" s="24">
        <v>1</v>
      </c>
      <c r="D578" s="133"/>
      <c r="E578" s="61" t="s">
        <v>622</v>
      </c>
      <c r="F578" s="21"/>
      <c r="G578" s="138"/>
      <c r="H578" s="136"/>
      <c r="I578" s="135"/>
      <c r="J578" s="137"/>
    </row>
    <row r="579" spans="1:10" ht="18" customHeight="1" x14ac:dyDescent="0.2">
      <c r="A579" s="24">
        <v>1</v>
      </c>
      <c r="B579" s="24">
        <v>1</v>
      </c>
      <c r="D579" s="132"/>
      <c r="E579" s="16" t="s">
        <v>83</v>
      </c>
      <c r="F579" s="20"/>
      <c r="G579" s="138">
        <f>VLOOKUP(E579,'Бланк заказа'!C:H,3,0)</f>
        <v>0</v>
      </c>
      <c r="H579" s="136">
        <v>200</v>
      </c>
      <c r="I579" s="135"/>
      <c r="J579" s="137" t="str">
        <f t="shared" ref="J579" si="94">IF(I579*H579,I579*H579,"")</f>
        <v/>
      </c>
    </row>
    <row r="580" spans="1:10" ht="18" customHeight="1" x14ac:dyDescent="0.2">
      <c r="A580" s="24">
        <v>2</v>
      </c>
      <c r="B580" s="24">
        <v>1</v>
      </c>
      <c r="D580" s="133"/>
      <c r="E580" s="17" t="s">
        <v>206</v>
      </c>
      <c r="F580" s="21"/>
      <c r="G580" s="138"/>
      <c r="H580" s="136"/>
      <c r="I580" s="135"/>
      <c r="J580" s="137"/>
    </row>
    <row r="581" spans="1:10" ht="18" customHeight="1" x14ac:dyDescent="0.2">
      <c r="A581" s="24">
        <v>3</v>
      </c>
      <c r="B581" s="24">
        <v>1</v>
      </c>
      <c r="D581" s="133"/>
      <c r="E581" s="17" t="s">
        <v>248</v>
      </c>
      <c r="F581" s="21"/>
      <c r="G581" s="138"/>
      <c r="H581" s="136"/>
      <c r="I581" s="135"/>
      <c r="J581" s="137"/>
    </row>
    <row r="582" spans="1:10" ht="18" customHeight="1" x14ac:dyDescent="0.2">
      <c r="A582" s="24">
        <v>4</v>
      </c>
      <c r="B582" s="24">
        <v>1</v>
      </c>
      <c r="D582" s="133"/>
      <c r="E582" s="17" t="s">
        <v>22</v>
      </c>
      <c r="F582" s="21"/>
      <c r="G582" s="138"/>
      <c r="H582" s="136"/>
      <c r="I582" s="135"/>
      <c r="J582" s="137"/>
    </row>
    <row r="583" spans="1:10" ht="18" customHeight="1" x14ac:dyDescent="0.2">
      <c r="A583" s="24">
        <v>5</v>
      </c>
      <c r="B583" s="24">
        <v>1</v>
      </c>
      <c r="D583" s="133"/>
      <c r="E583" s="17" t="s">
        <v>25</v>
      </c>
      <c r="F583" s="21"/>
      <c r="G583" s="138"/>
      <c r="H583" s="136"/>
      <c r="I583" s="135"/>
      <c r="J583" s="137"/>
    </row>
    <row r="584" spans="1:10" ht="33.75" customHeight="1" x14ac:dyDescent="0.2">
      <c r="A584" s="24">
        <v>6</v>
      </c>
      <c r="B584" s="24">
        <v>1</v>
      </c>
      <c r="D584" s="133"/>
      <c r="E584" s="61" t="s">
        <v>431</v>
      </c>
      <c r="F584" s="21"/>
      <c r="G584" s="138"/>
      <c r="H584" s="136"/>
      <c r="I584" s="135"/>
      <c r="J584" s="137"/>
    </row>
    <row r="585" spans="1:10" ht="18" customHeight="1" x14ac:dyDescent="0.2">
      <c r="A585" s="24">
        <v>1</v>
      </c>
      <c r="B585" s="24">
        <v>1</v>
      </c>
      <c r="D585" s="132"/>
      <c r="E585" s="16" t="s">
        <v>84</v>
      </c>
      <c r="F585" s="20"/>
      <c r="G585" s="138">
        <f>VLOOKUP(E585,'Бланк заказа'!C:H,3,0)</f>
        <v>0</v>
      </c>
      <c r="H585" s="136">
        <v>200</v>
      </c>
      <c r="I585" s="135"/>
      <c r="J585" s="137" t="str">
        <f t="shared" ref="J585" si="95">IF(I585*H585,I585*H585,"")</f>
        <v/>
      </c>
    </row>
    <row r="586" spans="1:10" ht="18" customHeight="1" x14ac:dyDescent="0.2">
      <c r="A586" s="24">
        <v>2</v>
      </c>
      <c r="B586" s="24">
        <v>1</v>
      </c>
      <c r="D586" s="133"/>
      <c r="E586" s="17" t="s">
        <v>205</v>
      </c>
      <c r="F586" s="21"/>
      <c r="G586" s="138"/>
      <c r="H586" s="136"/>
      <c r="I586" s="135"/>
      <c r="J586" s="137"/>
    </row>
    <row r="587" spans="1:10" ht="18" customHeight="1" x14ac:dyDescent="0.2">
      <c r="A587" s="24">
        <v>3</v>
      </c>
      <c r="B587" s="24">
        <v>1</v>
      </c>
      <c r="D587" s="133"/>
      <c r="E587" s="17" t="s">
        <v>251</v>
      </c>
      <c r="F587" s="21"/>
      <c r="G587" s="138"/>
      <c r="H587" s="136"/>
      <c r="I587" s="135"/>
      <c r="J587" s="137"/>
    </row>
    <row r="588" spans="1:10" ht="18" customHeight="1" x14ac:dyDescent="0.2">
      <c r="A588" s="24">
        <v>4</v>
      </c>
      <c r="B588" s="24">
        <v>1</v>
      </c>
      <c r="D588" s="133"/>
      <c r="E588" s="17" t="s">
        <v>26</v>
      </c>
      <c r="F588" s="21"/>
      <c r="G588" s="138"/>
      <c r="H588" s="136"/>
      <c r="I588" s="135"/>
      <c r="J588" s="137"/>
    </row>
    <row r="589" spans="1:10" ht="18" customHeight="1" x14ac:dyDescent="0.2">
      <c r="A589" s="24">
        <v>5</v>
      </c>
      <c r="B589" s="24">
        <v>1</v>
      </c>
      <c r="D589" s="133"/>
      <c r="E589" s="17" t="s">
        <v>17</v>
      </c>
      <c r="F589" s="21"/>
      <c r="G589" s="138"/>
      <c r="H589" s="136"/>
      <c r="I589" s="135"/>
      <c r="J589" s="137"/>
    </row>
    <row r="590" spans="1:10" ht="33.75" customHeight="1" x14ac:dyDescent="0.2">
      <c r="A590" s="24">
        <v>6</v>
      </c>
      <c r="B590" s="24">
        <v>1</v>
      </c>
      <c r="D590" s="133"/>
      <c r="E590" s="61" t="s">
        <v>413</v>
      </c>
      <c r="F590" s="21"/>
      <c r="G590" s="138"/>
      <c r="H590" s="136"/>
      <c r="I590" s="135"/>
      <c r="J590" s="137"/>
    </row>
    <row r="591" spans="1:10" ht="18" customHeight="1" x14ac:dyDescent="0.2">
      <c r="A591" s="24">
        <v>1</v>
      </c>
      <c r="B591" s="24">
        <v>1</v>
      </c>
      <c r="D591" s="132"/>
      <c r="E591" s="16" t="s">
        <v>85</v>
      </c>
      <c r="F591" s="20"/>
      <c r="G591" s="138">
        <f>VLOOKUP(E591,'Бланк заказа'!C:H,3,0)</f>
        <v>0</v>
      </c>
      <c r="H591" s="136">
        <v>200</v>
      </c>
      <c r="I591" s="135"/>
      <c r="J591" s="137" t="str">
        <f t="shared" ref="J591" si="96">IF(I591*H591,I591*H591,"")</f>
        <v/>
      </c>
    </row>
    <row r="592" spans="1:10" ht="18" customHeight="1" x14ac:dyDescent="0.2">
      <c r="A592" s="24">
        <v>2</v>
      </c>
      <c r="B592" s="24">
        <v>1</v>
      </c>
      <c r="D592" s="133"/>
      <c r="E592" s="17" t="s">
        <v>15</v>
      </c>
      <c r="F592" s="21"/>
      <c r="G592" s="138"/>
      <c r="H592" s="136"/>
      <c r="I592" s="135"/>
      <c r="J592" s="137"/>
    </row>
    <row r="593" spans="1:10" ht="18" customHeight="1" x14ac:dyDescent="0.2">
      <c r="A593" s="24">
        <v>3</v>
      </c>
      <c r="B593" s="24">
        <v>1</v>
      </c>
      <c r="D593" s="133"/>
      <c r="E593" s="17" t="s">
        <v>276</v>
      </c>
      <c r="F593" s="21"/>
      <c r="G593" s="138"/>
      <c r="H593" s="136"/>
      <c r="I593" s="135"/>
      <c r="J593" s="137"/>
    </row>
    <row r="594" spans="1:10" ht="18" customHeight="1" x14ac:dyDescent="0.2">
      <c r="A594" s="24">
        <v>4</v>
      </c>
      <c r="B594" s="24">
        <v>1</v>
      </c>
      <c r="D594" s="133"/>
      <c r="E594" s="17" t="s">
        <v>26</v>
      </c>
      <c r="F594" s="21"/>
      <c r="G594" s="138"/>
      <c r="H594" s="136"/>
      <c r="I594" s="135"/>
      <c r="J594" s="137"/>
    </row>
    <row r="595" spans="1:10" ht="18" customHeight="1" x14ac:dyDescent="0.2">
      <c r="A595" s="24">
        <v>5</v>
      </c>
      <c r="B595" s="24">
        <v>1</v>
      </c>
      <c r="D595" s="133"/>
      <c r="E595" s="17" t="s">
        <v>20</v>
      </c>
      <c r="F595" s="21"/>
      <c r="G595" s="138"/>
      <c r="H595" s="136"/>
      <c r="I595" s="135"/>
      <c r="J595" s="137"/>
    </row>
    <row r="596" spans="1:10" ht="33.75" customHeight="1" x14ac:dyDescent="0.2">
      <c r="A596" s="24">
        <v>6</v>
      </c>
      <c r="B596" s="24">
        <v>1</v>
      </c>
      <c r="D596" s="133"/>
      <c r="E596" s="61" t="s">
        <v>393</v>
      </c>
      <c r="F596" s="21"/>
      <c r="G596" s="138"/>
      <c r="H596" s="136"/>
      <c r="I596" s="135"/>
      <c r="J596" s="137"/>
    </row>
    <row r="597" spans="1:10" ht="18" customHeight="1" x14ac:dyDescent="0.2">
      <c r="A597" s="24">
        <v>1</v>
      </c>
      <c r="B597" s="24">
        <v>1</v>
      </c>
      <c r="D597" s="132"/>
      <c r="E597" s="16" t="s">
        <v>86</v>
      </c>
      <c r="F597" s="20"/>
      <c r="G597" s="138">
        <f>VLOOKUP(E597,'Бланк заказа'!C:H,3,0)</f>
        <v>0</v>
      </c>
      <c r="H597" s="136">
        <v>200</v>
      </c>
      <c r="I597" s="135"/>
      <c r="J597" s="137" t="str">
        <f t="shared" ref="J597" si="97">IF(I597*H597,I597*H597,"")</f>
        <v/>
      </c>
    </row>
    <row r="598" spans="1:10" ht="18" customHeight="1" x14ac:dyDescent="0.2">
      <c r="A598" s="24">
        <v>2</v>
      </c>
      <c r="B598" s="24">
        <v>1</v>
      </c>
      <c r="D598" s="133"/>
      <c r="E598" s="17" t="s">
        <v>15</v>
      </c>
      <c r="F598" s="21"/>
      <c r="G598" s="138"/>
      <c r="H598" s="136"/>
      <c r="I598" s="135"/>
      <c r="J598" s="137"/>
    </row>
    <row r="599" spans="1:10" ht="18" customHeight="1" x14ac:dyDescent="0.2">
      <c r="A599" s="24">
        <v>3</v>
      </c>
      <c r="B599" s="24">
        <v>1</v>
      </c>
      <c r="D599" s="133"/>
      <c r="E599" s="17" t="s">
        <v>248</v>
      </c>
      <c r="F599" s="21"/>
      <c r="G599" s="138"/>
      <c r="H599" s="136"/>
      <c r="I599" s="135"/>
      <c r="J599" s="137"/>
    </row>
    <row r="600" spans="1:10" ht="18" customHeight="1" x14ac:dyDescent="0.2">
      <c r="A600" s="24">
        <v>4</v>
      </c>
      <c r="B600" s="24">
        <v>1</v>
      </c>
      <c r="D600" s="133"/>
      <c r="E600" s="17" t="s">
        <v>39</v>
      </c>
      <c r="F600" s="21"/>
      <c r="G600" s="138"/>
      <c r="H600" s="136"/>
      <c r="I600" s="135"/>
      <c r="J600" s="137"/>
    </row>
    <row r="601" spans="1:10" ht="18" customHeight="1" x14ac:dyDescent="0.2">
      <c r="A601" s="24">
        <v>5</v>
      </c>
      <c r="B601" s="24">
        <v>1</v>
      </c>
      <c r="D601" s="133"/>
      <c r="E601" s="17" t="s">
        <v>25</v>
      </c>
      <c r="F601" s="21"/>
      <c r="G601" s="138"/>
      <c r="H601" s="136"/>
      <c r="I601" s="135"/>
      <c r="J601" s="137"/>
    </row>
    <row r="602" spans="1:10" ht="33.75" customHeight="1" x14ac:dyDescent="0.2">
      <c r="A602" s="24">
        <v>6</v>
      </c>
      <c r="B602" s="24">
        <v>1</v>
      </c>
      <c r="D602" s="133"/>
      <c r="E602" s="61" t="s">
        <v>393</v>
      </c>
      <c r="F602" s="21"/>
      <c r="G602" s="138"/>
      <c r="H602" s="136"/>
      <c r="I602" s="135"/>
      <c r="J602" s="137"/>
    </row>
    <row r="603" spans="1:10" ht="18" customHeight="1" x14ac:dyDescent="0.2">
      <c r="A603" s="24">
        <v>1</v>
      </c>
      <c r="B603" s="24">
        <v>1</v>
      </c>
      <c r="D603" s="132"/>
      <c r="E603" s="16" t="s">
        <v>87</v>
      </c>
      <c r="F603" s="20"/>
      <c r="G603" s="138">
        <f>VLOOKUP(E603,'Бланк заказа'!C:H,3,0)</f>
        <v>0</v>
      </c>
      <c r="H603" s="136">
        <v>200</v>
      </c>
      <c r="I603" s="135"/>
      <c r="J603" s="137" t="str">
        <f t="shared" ref="J603" si="98">IF(I603*H603,I603*H603,"")</f>
        <v/>
      </c>
    </row>
    <row r="604" spans="1:10" ht="18" customHeight="1" x14ac:dyDescent="0.2">
      <c r="A604" s="24">
        <v>2</v>
      </c>
      <c r="B604" s="24">
        <v>1</v>
      </c>
      <c r="D604" s="133"/>
      <c r="E604" s="17" t="s">
        <v>15</v>
      </c>
      <c r="F604" s="21"/>
      <c r="G604" s="138"/>
      <c r="H604" s="136"/>
      <c r="I604" s="135"/>
      <c r="J604" s="137"/>
    </row>
    <row r="605" spans="1:10" ht="18" customHeight="1" x14ac:dyDescent="0.2">
      <c r="A605" s="24">
        <v>3</v>
      </c>
      <c r="B605" s="24">
        <v>1</v>
      </c>
      <c r="D605" s="133"/>
      <c r="E605" s="17" t="s">
        <v>252</v>
      </c>
      <c r="F605" s="21"/>
      <c r="G605" s="138"/>
      <c r="H605" s="136"/>
      <c r="I605" s="135"/>
      <c r="J605" s="137"/>
    </row>
    <row r="606" spans="1:10" ht="18" customHeight="1" x14ac:dyDescent="0.2">
      <c r="A606" s="24">
        <v>4</v>
      </c>
      <c r="B606" s="24">
        <v>1</v>
      </c>
      <c r="D606" s="133"/>
      <c r="E606" s="17" t="s">
        <v>23</v>
      </c>
      <c r="F606" s="21"/>
      <c r="G606" s="138"/>
      <c r="H606" s="136"/>
      <c r="I606" s="135"/>
      <c r="J606" s="137"/>
    </row>
    <row r="607" spans="1:10" ht="18" customHeight="1" x14ac:dyDescent="0.2">
      <c r="A607" s="24">
        <v>5</v>
      </c>
      <c r="B607" s="24">
        <v>1</v>
      </c>
      <c r="D607" s="133"/>
      <c r="E607" s="17" t="s">
        <v>20</v>
      </c>
      <c r="F607" s="21"/>
      <c r="G607" s="138"/>
      <c r="H607" s="136"/>
      <c r="I607" s="135"/>
      <c r="J607" s="137"/>
    </row>
    <row r="608" spans="1:10" ht="33.75" customHeight="1" x14ac:dyDescent="0.2">
      <c r="A608" s="24">
        <v>6</v>
      </c>
      <c r="B608" s="24">
        <v>1</v>
      </c>
      <c r="D608" s="133"/>
      <c r="E608" s="61" t="s">
        <v>435</v>
      </c>
      <c r="F608" s="21"/>
      <c r="G608" s="138"/>
      <c r="H608" s="136"/>
      <c r="I608" s="135"/>
      <c r="J608" s="137"/>
    </row>
    <row r="609" spans="1:10" ht="18" customHeight="1" x14ac:dyDescent="0.2">
      <c r="A609" s="24">
        <v>1</v>
      </c>
      <c r="B609" s="24">
        <v>1</v>
      </c>
      <c r="D609" s="132"/>
      <c r="E609" s="16" t="s">
        <v>879</v>
      </c>
      <c r="F609" s="55" t="s">
        <v>51</v>
      </c>
      <c r="G609" s="138">
        <f>VLOOKUP(E609,'Бланк заказа'!C:H,3,0)</f>
        <v>0</v>
      </c>
      <c r="H609" s="136">
        <v>200</v>
      </c>
      <c r="I609" s="135"/>
      <c r="J609" s="137" t="str">
        <f t="shared" ref="J609" si="99">IF(I609*H609,I609*H609,"")</f>
        <v/>
      </c>
    </row>
    <row r="610" spans="1:10" ht="18" customHeight="1" x14ac:dyDescent="0.2">
      <c r="A610" s="24">
        <v>2</v>
      </c>
      <c r="B610" s="24">
        <v>1</v>
      </c>
      <c r="D610" s="133"/>
      <c r="E610" s="17" t="s">
        <v>15</v>
      </c>
      <c r="F610" s="21"/>
      <c r="G610" s="138"/>
      <c r="H610" s="136"/>
      <c r="I610" s="135"/>
      <c r="J610" s="137"/>
    </row>
    <row r="611" spans="1:10" ht="18" customHeight="1" x14ac:dyDescent="0.2">
      <c r="A611" s="24">
        <v>3</v>
      </c>
      <c r="B611" s="24">
        <v>1</v>
      </c>
      <c r="D611" s="133"/>
      <c r="E611" s="17" t="s">
        <v>247</v>
      </c>
      <c r="F611" s="21"/>
      <c r="G611" s="138"/>
      <c r="H611" s="136"/>
      <c r="I611" s="135"/>
      <c r="J611" s="137"/>
    </row>
    <row r="612" spans="1:10" ht="18" customHeight="1" x14ac:dyDescent="0.2">
      <c r="A612" s="24">
        <v>4</v>
      </c>
      <c r="B612" s="24">
        <v>1</v>
      </c>
      <c r="D612" s="133"/>
      <c r="E612" s="17" t="s">
        <v>23</v>
      </c>
      <c r="F612" s="21"/>
      <c r="G612" s="138"/>
      <c r="H612" s="136"/>
      <c r="I612" s="135"/>
      <c r="J612" s="137"/>
    </row>
    <row r="613" spans="1:10" ht="18" customHeight="1" x14ac:dyDescent="0.2">
      <c r="A613" s="24">
        <v>5</v>
      </c>
      <c r="B613" s="24">
        <v>1</v>
      </c>
      <c r="D613" s="133"/>
      <c r="E613" s="17" t="s">
        <v>25</v>
      </c>
      <c r="F613" s="21"/>
      <c r="G613" s="138"/>
      <c r="H613" s="136"/>
      <c r="I613" s="135"/>
      <c r="J613" s="137"/>
    </row>
    <row r="614" spans="1:10" ht="33.75" customHeight="1" x14ac:dyDescent="0.2">
      <c r="A614" s="24">
        <v>6</v>
      </c>
      <c r="B614" s="24">
        <v>1</v>
      </c>
      <c r="D614" s="133"/>
      <c r="E614" s="61" t="s">
        <v>878</v>
      </c>
      <c r="F614" s="21"/>
      <c r="G614" s="138"/>
      <c r="H614" s="136"/>
      <c r="I614" s="135"/>
      <c r="J614" s="137"/>
    </row>
    <row r="615" spans="1:10" ht="18" customHeight="1" x14ac:dyDescent="0.2">
      <c r="A615" s="24">
        <v>1</v>
      </c>
      <c r="B615" s="24">
        <v>1</v>
      </c>
      <c r="D615" s="132"/>
      <c r="E615" s="16" t="s">
        <v>88</v>
      </c>
      <c r="F615" s="20"/>
      <c r="G615" s="138">
        <f>VLOOKUP(E615,'Бланк заказа'!C:H,3,0)</f>
        <v>0</v>
      </c>
      <c r="H615" s="136">
        <v>200</v>
      </c>
      <c r="I615" s="135"/>
      <c r="J615" s="137" t="str">
        <f t="shared" ref="J615" si="100">IF(I615*H615,I615*H615,"")</f>
        <v/>
      </c>
    </row>
    <row r="616" spans="1:10" ht="18" customHeight="1" x14ac:dyDescent="0.2">
      <c r="A616" s="24">
        <v>2</v>
      </c>
      <c r="B616" s="24">
        <v>1</v>
      </c>
      <c r="D616" s="133"/>
      <c r="E616" s="17" t="s">
        <v>209</v>
      </c>
      <c r="F616" s="21"/>
      <c r="G616" s="138"/>
      <c r="H616" s="136"/>
      <c r="I616" s="135"/>
      <c r="J616" s="137"/>
    </row>
    <row r="617" spans="1:10" ht="18" customHeight="1" x14ac:dyDescent="0.2">
      <c r="A617" s="24">
        <v>3</v>
      </c>
      <c r="B617" s="24">
        <v>1</v>
      </c>
      <c r="D617" s="133"/>
      <c r="E617" s="17" t="s">
        <v>248</v>
      </c>
      <c r="F617" s="21"/>
      <c r="G617" s="138"/>
      <c r="H617" s="136"/>
      <c r="I617" s="135"/>
      <c r="J617" s="137"/>
    </row>
    <row r="618" spans="1:10" ht="18" customHeight="1" x14ac:dyDescent="0.2">
      <c r="A618" s="24">
        <v>4</v>
      </c>
      <c r="B618" s="24">
        <v>1</v>
      </c>
      <c r="D618" s="133"/>
      <c r="E618" s="17" t="s">
        <v>26</v>
      </c>
      <c r="F618" s="21"/>
      <c r="G618" s="138"/>
      <c r="H618" s="136"/>
      <c r="I618" s="135"/>
      <c r="J618" s="137"/>
    </row>
    <row r="619" spans="1:10" ht="18" customHeight="1" x14ac:dyDescent="0.2">
      <c r="A619" s="24">
        <v>5</v>
      </c>
      <c r="B619" s="24">
        <v>1</v>
      </c>
      <c r="D619" s="133"/>
      <c r="E619" s="17" t="s">
        <v>25</v>
      </c>
      <c r="F619" s="21"/>
      <c r="G619" s="138"/>
      <c r="H619" s="136"/>
      <c r="I619" s="135"/>
      <c r="J619" s="137"/>
    </row>
    <row r="620" spans="1:10" ht="33.75" customHeight="1" x14ac:dyDescent="0.2">
      <c r="A620" s="24">
        <v>6</v>
      </c>
      <c r="B620" s="24">
        <v>1</v>
      </c>
      <c r="D620" s="133"/>
      <c r="E620" s="61" t="s">
        <v>393</v>
      </c>
      <c r="F620" s="21"/>
      <c r="G620" s="138"/>
      <c r="H620" s="136"/>
      <c r="I620" s="135"/>
      <c r="J620" s="137"/>
    </row>
    <row r="621" spans="1:10" ht="18" customHeight="1" x14ac:dyDescent="0.2">
      <c r="A621" s="24">
        <v>1</v>
      </c>
      <c r="B621" s="24">
        <v>1</v>
      </c>
      <c r="D621" s="132"/>
      <c r="E621" s="16" t="s">
        <v>376</v>
      </c>
      <c r="F621" s="20"/>
      <c r="G621" s="138">
        <f>VLOOKUP(E621,'Бланк заказа'!C:H,3,0)</f>
        <v>0</v>
      </c>
      <c r="H621" s="136">
        <v>200</v>
      </c>
      <c r="I621" s="135"/>
      <c r="J621" s="137" t="str">
        <f t="shared" ref="J621" si="101">IF(I621*H621,I621*H621,"")</f>
        <v/>
      </c>
    </row>
    <row r="622" spans="1:10" ht="18" customHeight="1" x14ac:dyDescent="0.2">
      <c r="A622" s="24">
        <v>2</v>
      </c>
      <c r="B622" s="24">
        <v>1</v>
      </c>
      <c r="D622" s="133"/>
      <c r="E622" s="17" t="s">
        <v>15</v>
      </c>
      <c r="F622" s="21"/>
      <c r="G622" s="138"/>
      <c r="H622" s="136"/>
      <c r="I622" s="135"/>
      <c r="J622" s="137"/>
    </row>
    <row r="623" spans="1:10" ht="18" customHeight="1" x14ac:dyDescent="0.2">
      <c r="A623" s="24">
        <v>3</v>
      </c>
      <c r="B623" s="24">
        <v>1</v>
      </c>
      <c r="D623" s="133"/>
      <c r="E623" s="17" t="s">
        <v>248</v>
      </c>
      <c r="F623" s="21"/>
      <c r="G623" s="138"/>
      <c r="H623" s="136"/>
      <c r="I623" s="135"/>
      <c r="J623" s="137"/>
    </row>
    <row r="624" spans="1:10" ht="18" customHeight="1" x14ac:dyDescent="0.2">
      <c r="A624" s="24">
        <v>4</v>
      </c>
      <c r="B624" s="24">
        <v>1</v>
      </c>
      <c r="D624" s="133"/>
      <c r="E624" s="17" t="s">
        <v>26</v>
      </c>
      <c r="F624" s="21"/>
      <c r="G624" s="138"/>
      <c r="H624" s="136"/>
      <c r="I624" s="135"/>
      <c r="J624" s="137"/>
    </row>
    <row r="625" spans="1:10" ht="18" customHeight="1" x14ac:dyDescent="0.2">
      <c r="A625" s="24">
        <v>5</v>
      </c>
      <c r="B625" s="24">
        <v>1</v>
      </c>
      <c r="D625" s="133"/>
      <c r="E625" s="17" t="s">
        <v>25</v>
      </c>
      <c r="F625" s="21"/>
      <c r="G625" s="138"/>
      <c r="H625" s="136"/>
      <c r="I625" s="135"/>
      <c r="J625" s="137"/>
    </row>
    <row r="626" spans="1:10" ht="33.75" customHeight="1" x14ac:dyDescent="0.2">
      <c r="A626" s="24">
        <v>6</v>
      </c>
      <c r="B626" s="24">
        <v>1</v>
      </c>
      <c r="D626" s="133"/>
      <c r="E626" s="61" t="s">
        <v>393</v>
      </c>
      <c r="F626" s="21"/>
      <c r="G626" s="138"/>
      <c r="H626" s="136"/>
      <c r="I626" s="135"/>
      <c r="J626" s="137"/>
    </row>
    <row r="627" spans="1:10" ht="18" customHeight="1" x14ac:dyDescent="0.2">
      <c r="A627" s="24">
        <v>1</v>
      </c>
      <c r="B627" s="24">
        <v>1</v>
      </c>
      <c r="D627" s="132"/>
      <c r="E627" s="16" t="s">
        <v>540</v>
      </c>
      <c r="F627" s="55" t="s">
        <v>51</v>
      </c>
      <c r="G627" s="138">
        <f>VLOOKUP(E627,'Бланк заказа'!C:H,3,0)</f>
        <v>0</v>
      </c>
      <c r="H627" s="136">
        <v>200</v>
      </c>
      <c r="I627" s="135"/>
      <c r="J627" s="137" t="str">
        <f t="shared" ref="J627" si="102">IF(I627*H627,I627*H627,"")</f>
        <v/>
      </c>
    </row>
    <row r="628" spans="1:10" ht="18" customHeight="1" x14ac:dyDescent="0.2">
      <c r="A628" s="24">
        <v>2</v>
      </c>
      <c r="B628" s="24">
        <v>1</v>
      </c>
      <c r="D628" s="133"/>
      <c r="E628" s="17" t="s">
        <v>15</v>
      </c>
      <c r="F628" s="21"/>
      <c r="G628" s="138"/>
      <c r="H628" s="136"/>
      <c r="I628" s="135"/>
      <c r="J628" s="137"/>
    </row>
    <row r="629" spans="1:10" ht="18" customHeight="1" x14ac:dyDescent="0.2">
      <c r="A629" s="24">
        <v>3</v>
      </c>
      <c r="B629" s="24">
        <v>1</v>
      </c>
      <c r="D629" s="133"/>
      <c r="E629" s="17" t="s">
        <v>251</v>
      </c>
      <c r="F629" s="21"/>
      <c r="G629" s="138"/>
      <c r="H629" s="136"/>
      <c r="I629" s="135"/>
      <c r="J629" s="137"/>
    </row>
    <row r="630" spans="1:10" ht="18" customHeight="1" x14ac:dyDescent="0.2">
      <c r="A630" s="24">
        <v>4</v>
      </c>
      <c r="B630" s="24">
        <v>1</v>
      </c>
      <c r="D630" s="133"/>
      <c r="E630" s="17" t="s">
        <v>383</v>
      </c>
      <c r="F630" s="21"/>
      <c r="G630" s="138"/>
      <c r="H630" s="136"/>
      <c r="I630" s="135"/>
      <c r="J630" s="137"/>
    </row>
    <row r="631" spans="1:10" ht="18" customHeight="1" x14ac:dyDescent="0.2">
      <c r="A631" s="24">
        <v>5</v>
      </c>
      <c r="B631" s="24">
        <v>1</v>
      </c>
      <c r="D631" s="133"/>
      <c r="E631" s="17" t="s">
        <v>25</v>
      </c>
      <c r="F631" s="21"/>
      <c r="G631" s="138"/>
      <c r="H631" s="136"/>
      <c r="I631" s="135"/>
      <c r="J631" s="137"/>
    </row>
    <row r="632" spans="1:10" ht="33.75" customHeight="1" x14ac:dyDescent="0.2">
      <c r="A632" s="24">
        <v>6</v>
      </c>
      <c r="B632" s="24">
        <v>1</v>
      </c>
      <c r="D632" s="133"/>
      <c r="E632" s="61" t="s">
        <v>541</v>
      </c>
      <c r="F632" s="21"/>
      <c r="G632" s="138"/>
      <c r="H632" s="136"/>
      <c r="I632" s="135"/>
      <c r="J632" s="137"/>
    </row>
    <row r="633" spans="1:10" ht="18" customHeight="1" x14ac:dyDescent="0.2">
      <c r="A633" s="24">
        <v>1</v>
      </c>
      <c r="B633" s="24">
        <v>1</v>
      </c>
      <c r="D633" s="132"/>
      <c r="E633" s="16" t="s">
        <v>377</v>
      </c>
      <c r="F633" s="20"/>
      <c r="G633" s="138">
        <f>VLOOKUP(E633,'Бланк заказа'!C:H,3,0)</f>
        <v>0</v>
      </c>
      <c r="H633" s="136">
        <v>200</v>
      </c>
      <c r="I633" s="135"/>
      <c r="J633" s="137" t="str">
        <f t="shared" ref="J633" si="103">IF(I633*H633,I633*H633,"")</f>
        <v/>
      </c>
    </row>
    <row r="634" spans="1:10" ht="18" customHeight="1" x14ac:dyDescent="0.2">
      <c r="A634" s="24">
        <v>2</v>
      </c>
      <c r="B634" s="24">
        <v>1</v>
      </c>
      <c r="D634" s="133"/>
      <c r="E634" s="17" t="s">
        <v>15</v>
      </c>
      <c r="F634" s="21"/>
      <c r="G634" s="138"/>
      <c r="H634" s="136"/>
      <c r="I634" s="135"/>
      <c r="J634" s="137"/>
    </row>
    <row r="635" spans="1:10" ht="18" customHeight="1" x14ac:dyDescent="0.2">
      <c r="A635" s="24">
        <v>3</v>
      </c>
      <c r="B635" s="24">
        <v>1</v>
      </c>
      <c r="D635" s="133"/>
      <c r="E635" s="17" t="s">
        <v>244</v>
      </c>
      <c r="F635" s="21"/>
      <c r="G635" s="138"/>
      <c r="H635" s="136"/>
      <c r="I635" s="135"/>
      <c r="J635" s="137"/>
    </row>
    <row r="636" spans="1:10" ht="18" customHeight="1" x14ac:dyDescent="0.2">
      <c r="A636" s="24">
        <v>4</v>
      </c>
      <c r="B636" s="24">
        <v>1</v>
      </c>
      <c r="D636" s="133"/>
      <c r="E636" s="17" t="s">
        <v>23</v>
      </c>
      <c r="F636" s="21"/>
      <c r="G636" s="138"/>
      <c r="H636" s="136"/>
      <c r="I636" s="135"/>
      <c r="J636" s="137"/>
    </row>
    <row r="637" spans="1:10" ht="18" customHeight="1" x14ac:dyDescent="0.2">
      <c r="A637" s="24">
        <v>5</v>
      </c>
      <c r="B637" s="24">
        <v>1</v>
      </c>
      <c r="D637" s="133"/>
      <c r="E637" s="17" t="s">
        <v>17</v>
      </c>
      <c r="F637" s="21"/>
      <c r="G637" s="138"/>
      <c r="H637" s="136"/>
      <c r="I637" s="135"/>
      <c r="J637" s="137"/>
    </row>
    <row r="638" spans="1:10" ht="33.75" customHeight="1" x14ac:dyDescent="0.2">
      <c r="A638" s="24">
        <v>6</v>
      </c>
      <c r="B638" s="24">
        <v>1</v>
      </c>
      <c r="D638" s="133"/>
      <c r="E638" s="61" t="s">
        <v>414</v>
      </c>
      <c r="F638" s="21"/>
      <c r="G638" s="138"/>
      <c r="H638" s="136"/>
      <c r="I638" s="135"/>
      <c r="J638" s="137"/>
    </row>
    <row r="639" spans="1:10" ht="18" customHeight="1" x14ac:dyDescent="0.2">
      <c r="A639" s="24">
        <v>1</v>
      </c>
      <c r="B639" s="24">
        <v>1</v>
      </c>
      <c r="D639" s="132"/>
      <c r="E639" s="16" t="s">
        <v>89</v>
      </c>
      <c r="F639" s="20"/>
      <c r="G639" s="138">
        <f>VLOOKUP(E639,'Бланк заказа'!C:H,3,0)</f>
        <v>0</v>
      </c>
      <c r="H639" s="136">
        <v>200</v>
      </c>
      <c r="I639" s="135"/>
      <c r="J639" s="137" t="str">
        <f t="shared" ref="J639" si="104">IF(I639*H639,I639*H639,"")</f>
        <v/>
      </c>
    </row>
    <row r="640" spans="1:10" ht="18" customHeight="1" x14ac:dyDescent="0.2">
      <c r="A640" s="24">
        <v>2</v>
      </c>
      <c r="B640" s="24">
        <v>1</v>
      </c>
      <c r="D640" s="133"/>
      <c r="E640" s="17" t="s">
        <v>15</v>
      </c>
      <c r="F640" s="21"/>
      <c r="G640" s="138"/>
      <c r="H640" s="136"/>
      <c r="I640" s="135"/>
      <c r="J640" s="137"/>
    </row>
    <row r="641" spans="1:10" ht="18" customHeight="1" x14ac:dyDescent="0.2">
      <c r="A641" s="24">
        <v>3</v>
      </c>
      <c r="B641" s="24">
        <v>1</v>
      </c>
      <c r="D641" s="133"/>
      <c r="E641" s="17" t="s">
        <v>251</v>
      </c>
      <c r="F641" s="21"/>
      <c r="G641" s="138"/>
      <c r="H641" s="136"/>
      <c r="I641" s="135"/>
      <c r="J641" s="137"/>
    </row>
    <row r="642" spans="1:10" ht="18" customHeight="1" x14ac:dyDescent="0.2">
      <c r="A642" s="24">
        <v>4</v>
      </c>
      <c r="B642" s="24">
        <v>1</v>
      </c>
      <c r="D642" s="133"/>
      <c r="E642" s="17" t="s">
        <v>90</v>
      </c>
      <c r="F642" s="21"/>
      <c r="G642" s="138"/>
      <c r="H642" s="136"/>
      <c r="I642" s="135"/>
      <c r="J642" s="137"/>
    </row>
    <row r="643" spans="1:10" ht="18" customHeight="1" x14ac:dyDescent="0.2">
      <c r="A643" s="24">
        <v>5</v>
      </c>
      <c r="B643" s="24">
        <v>1</v>
      </c>
      <c r="D643" s="133"/>
      <c r="E643" s="17" t="s">
        <v>20</v>
      </c>
      <c r="F643" s="21"/>
      <c r="G643" s="138"/>
      <c r="H643" s="136"/>
      <c r="I643" s="135"/>
      <c r="J643" s="137"/>
    </row>
    <row r="644" spans="1:10" ht="33.75" customHeight="1" x14ac:dyDescent="0.2">
      <c r="A644" s="24">
        <v>6</v>
      </c>
      <c r="B644" s="24">
        <v>1</v>
      </c>
      <c r="D644" s="134"/>
      <c r="E644" s="64" t="s">
        <v>436</v>
      </c>
      <c r="F644" s="22"/>
      <c r="G644" s="138"/>
      <c r="H644" s="136"/>
      <c r="I644" s="135"/>
      <c r="J644" s="137"/>
    </row>
    <row r="645" spans="1:10" ht="18" customHeight="1" x14ac:dyDescent="0.2">
      <c r="A645" s="24">
        <v>0</v>
      </c>
      <c r="D645" s="11"/>
      <c r="E645" s="3"/>
      <c r="G645" s="12"/>
      <c r="H645" s="13"/>
      <c r="I645" s="12"/>
      <c r="J645" s="14"/>
    </row>
    <row r="646" spans="1:10" ht="26.25" customHeight="1" x14ac:dyDescent="0.2">
      <c r="A646" s="24">
        <v>0</v>
      </c>
      <c r="B646" s="24">
        <v>1</v>
      </c>
      <c r="D646" s="139" t="s">
        <v>2</v>
      </c>
      <c r="E646" s="140"/>
      <c r="F646" s="140"/>
      <c r="G646" s="140"/>
      <c r="H646" s="140"/>
      <c r="I646" s="140"/>
      <c r="J646" s="141"/>
    </row>
    <row r="647" spans="1:10" s="15" customFormat="1" ht="31.5" customHeight="1" x14ac:dyDescent="0.2">
      <c r="A647" s="24">
        <v>0</v>
      </c>
      <c r="B647" s="24">
        <v>0</v>
      </c>
      <c r="D647" s="106" t="s">
        <v>11</v>
      </c>
      <c r="E647" s="107" t="s">
        <v>12</v>
      </c>
      <c r="F647" s="108"/>
      <c r="G647" s="106"/>
      <c r="H647" s="109" t="s">
        <v>936</v>
      </c>
      <c r="I647" s="106" t="s">
        <v>224</v>
      </c>
      <c r="J647" s="110" t="s">
        <v>225</v>
      </c>
    </row>
    <row r="648" spans="1:10" ht="18" customHeight="1" x14ac:dyDescent="0.2">
      <c r="A648" s="24">
        <v>1</v>
      </c>
      <c r="B648" s="24">
        <v>1</v>
      </c>
      <c r="D648" s="132"/>
      <c r="E648" s="16" t="s">
        <v>229</v>
      </c>
      <c r="F648" s="20"/>
      <c r="G648" s="138">
        <f>VLOOKUP(E648,'Бланк заказа'!C:H,3,0)</f>
        <v>0</v>
      </c>
      <c r="H648" s="136">
        <v>230</v>
      </c>
      <c r="I648" s="135"/>
      <c r="J648" s="137" t="str">
        <f>IF(I648*H648,I648*H648,"")</f>
        <v/>
      </c>
    </row>
    <row r="649" spans="1:10" ht="18" customHeight="1" x14ac:dyDescent="0.2">
      <c r="A649" s="24">
        <v>2</v>
      </c>
      <c r="B649" s="24">
        <v>1</v>
      </c>
      <c r="D649" s="133"/>
      <c r="E649" s="17" t="s">
        <v>15</v>
      </c>
      <c r="F649" s="21"/>
      <c r="G649" s="138"/>
      <c r="H649" s="136"/>
      <c r="I649" s="135"/>
      <c r="J649" s="137"/>
    </row>
    <row r="650" spans="1:10" ht="18" customHeight="1" x14ac:dyDescent="0.2">
      <c r="A650" s="24">
        <v>3</v>
      </c>
      <c r="B650" s="24">
        <v>1</v>
      </c>
      <c r="D650" s="133"/>
      <c r="E650" s="17" t="s">
        <v>277</v>
      </c>
      <c r="F650" s="21"/>
      <c r="G650" s="138"/>
      <c r="H650" s="136"/>
      <c r="I650" s="135"/>
      <c r="J650" s="137"/>
    </row>
    <row r="651" spans="1:10" ht="18" customHeight="1" x14ac:dyDescent="0.2">
      <c r="A651" s="24">
        <v>4</v>
      </c>
      <c r="B651" s="24">
        <v>1</v>
      </c>
      <c r="D651" s="133"/>
      <c r="E651" s="17" t="s">
        <v>23</v>
      </c>
      <c r="F651" s="21"/>
      <c r="G651" s="138"/>
      <c r="H651" s="136"/>
      <c r="I651" s="135"/>
      <c r="J651" s="137"/>
    </row>
    <row r="652" spans="1:10" ht="18" customHeight="1" x14ac:dyDescent="0.2">
      <c r="A652" s="24">
        <v>5</v>
      </c>
      <c r="B652" s="24">
        <v>1</v>
      </c>
      <c r="D652" s="133"/>
      <c r="E652" s="17" t="s">
        <v>25</v>
      </c>
      <c r="F652" s="21"/>
      <c r="G652" s="138"/>
      <c r="H652" s="136"/>
      <c r="I652" s="135"/>
      <c r="J652" s="137"/>
    </row>
    <row r="653" spans="1:10" ht="33.75" customHeight="1" x14ac:dyDescent="0.2">
      <c r="A653" s="24">
        <v>6</v>
      </c>
      <c r="B653" s="24">
        <v>1</v>
      </c>
      <c r="D653" s="133"/>
      <c r="E653" s="61" t="s">
        <v>415</v>
      </c>
      <c r="F653" s="21"/>
      <c r="G653" s="138"/>
      <c r="H653" s="136"/>
      <c r="I653" s="135"/>
      <c r="J653" s="137"/>
    </row>
    <row r="654" spans="1:10" ht="18" customHeight="1" x14ac:dyDescent="0.2">
      <c r="A654" s="24">
        <v>1</v>
      </c>
      <c r="B654" s="24">
        <v>1</v>
      </c>
      <c r="D654" s="132"/>
      <c r="E654" s="16" t="s">
        <v>92</v>
      </c>
      <c r="F654" s="20"/>
      <c r="G654" s="138">
        <f>VLOOKUP(E654,'Бланк заказа'!C:H,3,0)</f>
        <v>0</v>
      </c>
      <c r="H654" s="136">
        <v>230</v>
      </c>
      <c r="I654" s="135"/>
      <c r="J654" s="137" t="str">
        <f t="shared" ref="J654" si="105">IF(I654*H654,I654*H654,"")</f>
        <v/>
      </c>
    </row>
    <row r="655" spans="1:10" ht="18" customHeight="1" x14ac:dyDescent="0.2">
      <c r="A655" s="24">
        <v>2</v>
      </c>
      <c r="B655" s="24">
        <v>1</v>
      </c>
      <c r="D655" s="133"/>
      <c r="E655" s="17" t="s">
        <v>206</v>
      </c>
      <c r="F655" s="21"/>
      <c r="G655" s="138"/>
      <c r="H655" s="136"/>
      <c r="I655" s="135"/>
      <c r="J655" s="137"/>
    </row>
    <row r="656" spans="1:10" ht="18" customHeight="1" x14ac:dyDescent="0.2">
      <c r="A656" s="24">
        <v>3</v>
      </c>
      <c r="B656" s="24">
        <v>1</v>
      </c>
      <c r="D656" s="133"/>
      <c r="E656" s="17" t="s">
        <v>278</v>
      </c>
      <c r="F656" s="21"/>
      <c r="G656" s="138"/>
      <c r="H656" s="136"/>
      <c r="I656" s="135"/>
      <c r="J656" s="137"/>
    </row>
    <row r="657" spans="1:10" ht="18" customHeight="1" x14ac:dyDescent="0.2">
      <c r="A657" s="24">
        <v>4</v>
      </c>
      <c r="B657" s="24">
        <v>1</v>
      </c>
      <c r="D657" s="133"/>
      <c r="E657" s="17" t="s">
        <v>93</v>
      </c>
      <c r="F657" s="21"/>
      <c r="G657" s="138"/>
      <c r="H657" s="136"/>
      <c r="I657" s="135"/>
      <c r="J657" s="137"/>
    </row>
    <row r="658" spans="1:10" ht="18" customHeight="1" x14ac:dyDescent="0.2">
      <c r="A658" s="24">
        <v>5</v>
      </c>
      <c r="B658" s="24">
        <v>1</v>
      </c>
      <c r="D658" s="133"/>
      <c r="E658" s="17" t="s">
        <v>36</v>
      </c>
      <c r="F658" s="21"/>
      <c r="G658" s="138"/>
      <c r="H658" s="136"/>
      <c r="I658" s="135"/>
      <c r="J658" s="137"/>
    </row>
    <row r="659" spans="1:10" ht="33.75" customHeight="1" x14ac:dyDescent="0.2">
      <c r="A659" s="24">
        <v>6</v>
      </c>
      <c r="B659" s="24">
        <v>1</v>
      </c>
      <c r="D659" s="133"/>
      <c r="E659" s="61" t="s">
        <v>415</v>
      </c>
      <c r="F659" s="21"/>
      <c r="G659" s="138"/>
      <c r="H659" s="136"/>
      <c r="I659" s="135"/>
      <c r="J659" s="137"/>
    </row>
    <row r="660" spans="1:10" ht="18" customHeight="1" x14ac:dyDescent="0.2">
      <c r="A660" s="24">
        <v>1</v>
      </c>
      <c r="B660" s="24">
        <v>1</v>
      </c>
      <c r="D660" s="132"/>
      <c r="E660" s="16" t="s">
        <v>94</v>
      </c>
      <c r="F660" s="20"/>
      <c r="G660" s="138">
        <f>VLOOKUP(E660,'Бланк заказа'!C:H,3,0)</f>
        <v>0</v>
      </c>
      <c r="H660" s="136">
        <v>230</v>
      </c>
      <c r="I660" s="135"/>
      <c r="J660" s="137" t="str">
        <f t="shared" ref="J660" si="106">IF(I660*H660,I660*H660,"")</f>
        <v/>
      </c>
    </row>
    <row r="661" spans="1:10" ht="18" customHeight="1" x14ac:dyDescent="0.2">
      <c r="A661" s="24">
        <v>2</v>
      </c>
      <c r="B661" s="24">
        <v>1</v>
      </c>
      <c r="D661" s="133"/>
      <c r="E661" s="17" t="s">
        <v>15</v>
      </c>
      <c r="F661" s="21"/>
      <c r="G661" s="138"/>
      <c r="H661" s="136"/>
      <c r="I661" s="135"/>
      <c r="J661" s="137"/>
    </row>
    <row r="662" spans="1:10" ht="18" customHeight="1" x14ac:dyDescent="0.2">
      <c r="A662" s="24">
        <v>3</v>
      </c>
      <c r="B662" s="24">
        <v>1</v>
      </c>
      <c r="D662" s="133"/>
      <c r="E662" s="17" t="s">
        <v>279</v>
      </c>
      <c r="F662" s="21"/>
      <c r="G662" s="138"/>
      <c r="H662" s="136"/>
      <c r="I662" s="135"/>
      <c r="J662" s="137"/>
    </row>
    <row r="663" spans="1:10" ht="18" customHeight="1" x14ac:dyDescent="0.2">
      <c r="A663" s="24">
        <v>4</v>
      </c>
      <c r="B663" s="24">
        <v>1</v>
      </c>
      <c r="D663" s="133"/>
      <c r="E663" s="17" t="s">
        <v>95</v>
      </c>
      <c r="F663" s="21"/>
      <c r="G663" s="138"/>
      <c r="H663" s="136"/>
      <c r="I663" s="135"/>
      <c r="J663" s="137"/>
    </row>
    <row r="664" spans="1:10" ht="18" customHeight="1" x14ac:dyDescent="0.2">
      <c r="A664" s="24">
        <v>5</v>
      </c>
      <c r="B664" s="24">
        <v>1</v>
      </c>
      <c r="D664" s="133"/>
      <c r="E664" s="17" t="s">
        <v>57</v>
      </c>
      <c r="F664" s="21"/>
      <c r="G664" s="138"/>
      <c r="H664" s="136"/>
      <c r="I664" s="135"/>
      <c r="J664" s="137"/>
    </row>
    <row r="665" spans="1:10" ht="33.75" customHeight="1" x14ac:dyDescent="0.2">
      <c r="A665" s="24">
        <v>6</v>
      </c>
      <c r="B665" s="24">
        <v>1</v>
      </c>
      <c r="D665" s="133"/>
      <c r="E665" s="61" t="s">
        <v>415</v>
      </c>
      <c r="F665" s="21"/>
      <c r="G665" s="138"/>
      <c r="H665" s="136"/>
      <c r="I665" s="135"/>
      <c r="J665" s="137"/>
    </row>
    <row r="666" spans="1:10" ht="18" customHeight="1" x14ac:dyDescent="0.2">
      <c r="A666" s="24">
        <v>1</v>
      </c>
      <c r="B666" s="24">
        <v>1</v>
      </c>
      <c r="D666" s="132"/>
      <c r="E666" s="16" t="s">
        <v>214</v>
      </c>
      <c r="F666" s="20"/>
      <c r="G666" s="138">
        <f>VLOOKUP(E666,'Бланк заказа'!C:H,3,0)</f>
        <v>0</v>
      </c>
      <c r="H666" s="136">
        <v>230</v>
      </c>
      <c r="I666" s="135"/>
      <c r="J666" s="137" t="str">
        <f t="shared" ref="J666" si="107">IF(I666*H666,I666*H666,"")</f>
        <v/>
      </c>
    </row>
    <row r="667" spans="1:10" ht="18" customHeight="1" x14ac:dyDescent="0.2">
      <c r="A667" s="24">
        <v>2</v>
      </c>
      <c r="B667" s="24">
        <v>1</v>
      </c>
      <c r="D667" s="133"/>
      <c r="E667" s="17" t="s">
        <v>206</v>
      </c>
      <c r="F667" s="21"/>
      <c r="G667" s="138"/>
      <c r="H667" s="136"/>
      <c r="I667" s="135"/>
      <c r="J667" s="137"/>
    </row>
    <row r="668" spans="1:10" ht="18" customHeight="1" x14ac:dyDescent="0.2">
      <c r="A668" s="24">
        <v>3</v>
      </c>
      <c r="B668" s="24">
        <v>1</v>
      </c>
      <c r="D668" s="133"/>
      <c r="E668" s="17" t="s">
        <v>281</v>
      </c>
      <c r="F668" s="21"/>
      <c r="G668" s="138"/>
      <c r="H668" s="136"/>
      <c r="I668" s="135"/>
      <c r="J668" s="137"/>
    </row>
    <row r="669" spans="1:10" ht="18" customHeight="1" x14ac:dyDescent="0.2">
      <c r="A669" s="24">
        <v>4</v>
      </c>
      <c r="B669" s="24">
        <v>1</v>
      </c>
      <c r="D669" s="133"/>
      <c r="E669" s="17" t="s">
        <v>96</v>
      </c>
      <c r="F669" s="21"/>
      <c r="G669" s="138"/>
      <c r="H669" s="136"/>
      <c r="I669" s="135"/>
      <c r="J669" s="137"/>
    </row>
    <row r="670" spans="1:10" ht="18" customHeight="1" x14ac:dyDescent="0.2">
      <c r="A670" s="24">
        <v>5</v>
      </c>
      <c r="B670" s="24">
        <v>1</v>
      </c>
      <c r="D670" s="133"/>
      <c r="E670" s="17" t="s">
        <v>36</v>
      </c>
      <c r="F670" s="21"/>
      <c r="G670" s="138"/>
      <c r="H670" s="136"/>
      <c r="I670" s="135"/>
      <c r="J670" s="137"/>
    </row>
    <row r="671" spans="1:10" ht="33.75" customHeight="1" x14ac:dyDescent="0.2">
      <c r="A671" s="24">
        <v>6</v>
      </c>
      <c r="B671" s="24">
        <v>1</v>
      </c>
      <c r="D671" s="133"/>
      <c r="E671" s="61" t="s">
        <v>508</v>
      </c>
      <c r="F671" s="21"/>
      <c r="G671" s="138"/>
      <c r="H671" s="136"/>
      <c r="I671" s="135"/>
      <c r="J671" s="137"/>
    </row>
    <row r="672" spans="1:10" ht="18" customHeight="1" x14ac:dyDescent="0.2">
      <c r="A672" s="24">
        <v>1</v>
      </c>
      <c r="B672" s="24">
        <v>1</v>
      </c>
      <c r="D672" s="132"/>
      <c r="E672" s="16" t="s">
        <v>902</v>
      </c>
      <c r="F672" s="55" t="s">
        <v>51</v>
      </c>
      <c r="G672" s="138">
        <f>VLOOKUP(E672,'Бланк заказа'!C:H,3,0)</f>
        <v>0</v>
      </c>
      <c r="H672" s="136">
        <v>230</v>
      </c>
      <c r="I672" s="135"/>
      <c r="J672" s="137" t="str">
        <f t="shared" ref="J672" si="108">IF(I672*H672,I672*H672,"")</f>
        <v/>
      </c>
    </row>
    <row r="673" spans="1:10" ht="18" customHeight="1" x14ac:dyDescent="0.2">
      <c r="A673" s="24">
        <v>2</v>
      </c>
      <c r="B673" s="24">
        <v>1</v>
      </c>
      <c r="D673" s="133"/>
      <c r="E673" s="17" t="s">
        <v>206</v>
      </c>
      <c r="F673" s="21"/>
      <c r="G673" s="138"/>
      <c r="H673" s="136"/>
      <c r="I673" s="135"/>
      <c r="J673" s="137"/>
    </row>
    <row r="674" spans="1:10" ht="18" customHeight="1" x14ac:dyDescent="0.2">
      <c r="A674" s="24">
        <v>3</v>
      </c>
      <c r="B674" s="24">
        <v>1</v>
      </c>
      <c r="D674" s="133"/>
      <c r="E674" s="17" t="s">
        <v>259</v>
      </c>
      <c r="F674" s="21"/>
      <c r="G674" s="138"/>
      <c r="H674" s="136"/>
      <c r="I674" s="135"/>
      <c r="J674" s="137"/>
    </row>
    <row r="675" spans="1:10" ht="18" customHeight="1" x14ac:dyDescent="0.2">
      <c r="A675" s="24">
        <v>4</v>
      </c>
      <c r="B675" s="24">
        <v>1</v>
      </c>
      <c r="D675" s="133"/>
      <c r="E675" s="17" t="s">
        <v>132</v>
      </c>
      <c r="F675" s="21"/>
      <c r="G675" s="138"/>
      <c r="H675" s="136"/>
      <c r="I675" s="135"/>
      <c r="J675" s="137"/>
    </row>
    <row r="676" spans="1:10" ht="18" customHeight="1" x14ac:dyDescent="0.2">
      <c r="A676" s="24">
        <v>5</v>
      </c>
      <c r="B676" s="24">
        <v>1</v>
      </c>
      <c r="D676" s="133"/>
      <c r="E676" s="17" t="s">
        <v>36</v>
      </c>
      <c r="F676" s="21"/>
      <c r="G676" s="138"/>
      <c r="H676" s="136"/>
      <c r="I676" s="135"/>
      <c r="J676" s="137"/>
    </row>
    <row r="677" spans="1:10" ht="33.75" customHeight="1" x14ac:dyDescent="0.2">
      <c r="A677" s="24">
        <v>6</v>
      </c>
      <c r="B677" s="24">
        <v>1</v>
      </c>
      <c r="D677" s="133"/>
      <c r="E677" s="61" t="s">
        <v>903</v>
      </c>
      <c r="F677" s="21"/>
      <c r="G677" s="138"/>
      <c r="H677" s="136"/>
      <c r="I677" s="135"/>
      <c r="J677" s="137"/>
    </row>
    <row r="678" spans="1:10" ht="18" customHeight="1" x14ac:dyDescent="0.2">
      <c r="A678" s="24">
        <v>1</v>
      </c>
      <c r="B678" s="24">
        <v>1</v>
      </c>
      <c r="D678" s="132"/>
      <c r="E678" s="16" t="s">
        <v>334</v>
      </c>
      <c r="F678" s="20"/>
      <c r="G678" s="138">
        <f>VLOOKUP(E678,'Бланк заказа'!C:H,3,0)</f>
        <v>0</v>
      </c>
      <c r="H678" s="136">
        <v>230</v>
      </c>
      <c r="I678" s="135"/>
      <c r="J678" s="137" t="str">
        <f t="shared" ref="J678" si="109">IF(I678*H678,I678*H678,"")</f>
        <v/>
      </c>
    </row>
    <row r="679" spans="1:10" ht="18" customHeight="1" x14ac:dyDescent="0.2">
      <c r="A679" s="24">
        <v>2</v>
      </c>
      <c r="B679" s="24">
        <v>1</v>
      </c>
      <c r="D679" s="133"/>
      <c r="E679" s="17" t="s">
        <v>15</v>
      </c>
      <c r="F679" s="21"/>
      <c r="G679" s="138"/>
      <c r="H679" s="136"/>
      <c r="I679" s="135"/>
      <c r="J679" s="137"/>
    </row>
    <row r="680" spans="1:10" ht="18" customHeight="1" x14ac:dyDescent="0.2">
      <c r="A680" s="24">
        <v>3</v>
      </c>
      <c r="B680" s="24">
        <v>1</v>
      </c>
      <c r="D680" s="133"/>
      <c r="E680" s="17" t="s">
        <v>258</v>
      </c>
      <c r="F680" s="21"/>
      <c r="G680" s="138"/>
      <c r="H680" s="136"/>
      <c r="I680" s="135"/>
      <c r="J680" s="137"/>
    </row>
    <row r="681" spans="1:10" ht="18" customHeight="1" x14ac:dyDescent="0.2">
      <c r="A681" s="24">
        <v>4</v>
      </c>
      <c r="B681" s="24">
        <v>1</v>
      </c>
      <c r="D681" s="133"/>
      <c r="E681" s="17" t="s">
        <v>22</v>
      </c>
      <c r="F681" s="21"/>
      <c r="G681" s="138"/>
      <c r="H681" s="136"/>
      <c r="I681" s="135"/>
      <c r="J681" s="137"/>
    </row>
    <row r="682" spans="1:10" ht="18" customHeight="1" x14ac:dyDescent="0.2">
      <c r="A682" s="24">
        <v>5</v>
      </c>
      <c r="B682" s="24">
        <v>1</v>
      </c>
      <c r="D682" s="133"/>
      <c r="E682" s="17" t="s">
        <v>20</v>
      </c>
      <c r="F682" s="21"/>
      <c r="G682" s="138"/>
      <c r="H682" s="136"/>
      <c r="I682" s="135"/>
      <c r="J682" s="137"/>
    </row>
    <row r="683" spans="1:10" ht="33.75" customHeight="1" x14ac:dyDescent="0.2">
      <c r="A683" s="24">
        <v>6</v>
      </c>
      <c r="B683" s="24">
        <v>1</v>
      </c>
      <c r="D683" s="133"/>
      <c r="E683" s="61" t="s">
        <v>457</v>
      </c>
      <c r="F683" s="21"/>
      <c r="G683" s="138"/>
      <c r="H683" s="136"/>
      <c r="I683" s="135"/>
      <c r="J683" s="137"/>
    </row>
    <row r="684" spans="1:10" ht="18" customHeight="1" x14ac:dyDescent="0.2">
      <c r="A684" s="24">
        <v>1</v>
      </c>
      <c r="B684" s="24">
        <v>1</v>
      </c>
      <c r="D684" s="132"/>
      <c r="E684" s="16" t="s">
        <v>537</v>
      </c>
      <c r="F684" s="55" t="s">
        <v>51</v>
      </c>
      <c r="G684" s="138">
        <f>VLOOKUP(E684,'Бланк заказа'!C:H,3,0)</f>
        <v>0</v>
      </c>
      <c r="H684" s="136">
        <v>230</v>
      </c>
      <c r="I684" s="135"/>
      <c r="J684" s="137" t="str">
        <f t="shared" ref="J684" si="110">IF(I684*H684,I684*H684,"")</f>
        <v/>
      </c>
    </row>
    <row r="685" spans="1:10" ht="18" customHeight="1" x14ac:dyDescent="0.2">
      <c r="A685" s="24">
        <v>2</v>
      </c>
      <c r="B685" s="24">
        <v>1</v>
      </c>
      <c r="D685" s="133"/>
      <c r="E685" s="17" t="s">
        <v>15</v>
      </c>
      <c r="F685" s="21"/>
      <c r="G685" s="138"/>
      <c r="H685" s="136"/>
      <c r="I685" s="135"/>
      <c r="J685" s="137"/>
    </row>
    <row r="686" spans="1:10" ht="18" customHeight="1" x14ac:dyDescent="0.2">
      <c r="A686" s="24">
        <v>3</v>
      </c>
      <c r="B686" s="24">
        <v>1</v>
      </c>
      <c r="D686" s="133"/>
      <c r="E686" s="17" t="s">
        <v>539</v>
      </c>
      <c r="F686" s="21"/>
      <c r="G686" s="138"/>
      <c r="H686" s="136"/>
      <c r="I686" s="135"/>
      <c r="J686" s="137"/>
    </row>
    <row r="687" spans="1:10" ht="18" customHeight="1" x14ac:dyDescent="0.2">
      <c r="A687" s="24">
        <v>4</v>
      </c>
      <c r="B687" s="24">
        <v>1</v>
      </c>
      <c r="D687" s="133"/>
      <c r="E687" s="17" t="s">
        <v>91</v>
      </c>
      <c r="F687" s="21"/>
      <c r="G687" s="138"/>
      <c r="H687" s="136"/>
      <c r="I687" s="135"/>
      <c r="J687" s="137"/>
    </row>
    <row r="688" spans="1:10" ht="18" customHeight="1" x14ac:dyDescent="0.2">
      <c r="A688" s="24">
        <v>5</v>
      </c>
      <c r="B688" s="24">
        <v>1</v>
      </c>
      <c r="D688" s="133"/>
      <c r="E688" s="17" t="s">
        <v>25</v>
      </c>
      <c r="F688" s="21"/>
      <c r="G688" s="138"/>
      <c r="H688" s="136"/>
      <c r="I688" s="135"/>
      <c r="J688" s="137"/>
    </row>
    <row r="689" spans="1:10" ht="33.75" customHeight="1" x14ac:dyDescent="0.2">
      <c r="A689" s="24">
        <v>6</v>
      </c>
      <c r="B689" s="24">
        <v>1</v>
      </c>
      <c r="D689" s="133"/>
      <c r="E689" s="61" t="s">
        <v>538</v>
      </c>
      <c r="F689" s="21"/>
      <c r="G689" s="138"/>
      <c r="H689" s="136"/>
      <c r="I689" s="135"/>
      <c r="J689" s="137"/>
    </row>
    <row r="690" spans="1:10" ht="18" customHeight="1" x14ac:dyDescent="0.2">
      <c r="A690" s="24">
        <v>1</v>
      </c>
      <c r="B690" s="24">
        <v>1</v>
      </c>
      <c r="D690" s="132"/>
      <c r="E690" s="16" t="s">
        <v>325</v>
      </c>
      <c r="F690" s="20"/>
      <c r="G690" s="138">
        <f>VLOOKUP(E690,'Бланк заказа'!C:H,3,0)</f>
        <v>0</v>
      </c>
      <c r="H690" s="136">
        <v>230</v>
      </c>
      <c r="I690" s="135"/>
      <c r="J690" s="137" t="str">
        <f t="shared" ref="J690" si="111">IF(I690*H690,I690*H690,"")</f>
        <v/>
      </c>
    </row>
    <row r="691" spans="1:10" ht="18" customHeight="1" x14ac:dyDescent="0.2">
      <c r="A691" s="24">
        <v>2</v>
      </c>
      <c r="B691" s="24">
        <v>1</v>
      </c>
      <c r="D691" s="133"/>
      <c r="E691" s="17" t="s">
        <v>15</v>
      </c>
      <c r="F691" s="21"/>
      <c r="G691" s="138"/>
      <c r="H691" s="136"/>
      <c r="I691" s="135"/>
      <c r="J691" s="137"/>
    </row>
    <row r="692" spans="1:10" ht="18" customHeight="1" x14ac:dyDescent="0.2">
      <c r="A692" s="24">
        <v>3</v>
      </c>
      <c r="B692" s="24">
        <v>1</v>
      </c>
      <c r="D692" s="133"/>
      <c r="E692" s="17" t="s">
        <v>326</v>
      </c>
      <c r="F692" s="21"/>
      <c r="G692" s="138"/>
      <c r="H692" s="136"/>
      <c r="I692" s="135"/>
      <c r="J692" s="137"/>
    </row>
    <row r="693" spans="1:10" ht="18" customHeight="1" x14ac:dyDescent="0.2">
      <c r="A693" s="24">
        <v>4</v>
      </c>
      <c r="B693" s="24">
        <v>1</v>
      </c>
      <c r="D693" s="133"/>
      <c r="E693" s="17" t="s">
        <v>91</v>
      </c>
      <c r="F693" s="21"/>
      <c r="G693" s="138"/>
      <c r="H693" s="136"/>
      <c r="I693" s="135"/>
      <c r="J693" s="137"/>
    </row>
    <row r="694" spans="1:10" ht="18" customHeight="1" x14ac:dyDescent="0.2">
      <c r="A694" s="24">
        <v>5</v>
      </c>
      <c r="B694" s="24">
        <v>1</v>
      </c>
      <c r="D694" s="133"/>
      <c r="E694" s="17" t="s">
        <v>25</v>
      </c>
      <c r="F694" s="21"/>
      <c r="G694" s="138"/>
      <c r="H694" s="136"/>
      <c r="I694" s="135"/>
      <c r="J694" s="137"/>
    </row>
    <row r="695" spans="1:10" ht="33.75" customHeight="1" x14ac:dyDescent="0.2">
      <c r="A695" s="24">
        <v>6</v>
      </c>
      <c r="B695" s="24">
        <v>1</v>
      </c>
      <c r="D695" s="133"/>
      <c r="E695" s="61" t="s">
        <v>506</v>
      </c>
      <c r="F695" s="21"/>
      <c r="G695" s="138"/>
      <c r="H695" s="136"/>
      <c r="I695" s="135"/>
      <c r="J695" s="137"/>
    </row>
    <row r="696" spans="1:10" ht="18" customHeight="1" x14ac:dyDescent="0.2">
      <c r="A696" s="24">
        <v>1</v>
      </c>
      <c r="B696" s="24">
        <v>1</v>
      </c>
      <c r="D696" s="132"/>
      <c r="E696" s="16" t="s">
        <v>98</v>
      </c>
      <c r="F696" s="20"/>
      <c r="G696" s="138">
        <f>VLOOKUP(E696,'Бланк заказа'!C:H,3,0)</f>
        <v>0</v>
      </c>
      <c r="H696" s="136">
        <v>230</v>
      </c>
      <c r="I696" s="135"/>
      <c r="J696" s="137" t="str">
        <f t="shared" ref="J696" si="112">IF(I696*H696,I696*H696,"")</f>
        <v/>
      </c>
    </row>
    <row r="697" spans="1:10" ht="18" customHeight="1" x14ac:dyDescent="0.2">
      <c r="A697" s="24">
        <v>2</v>
      </c>
      <c r="B697" s="24">
        <v>1</v>
      </c>
      <c r="D697" s="133"/>
      <c r="E697" s="17" t="s">
        <v>15</v>
      </c>
      <c r="F697" s="21"/>
      <c r="G697" s="138"/>
      <c r="H697" s="136"/>
      <c r="I697" s="135"/>
      <c r="J697" s="137"/>
    </row>
    <row r="698" spans="1:10" ht="18" customHeight="1" x14ac:dyDescent="0.2">
      <c r="A698" s="24">
        <v>3</v>
      </c>
      <c r="B698" s="24">
        <v>1</v>
      </c>
      <c r="D698" s="133"/>
      <c r="E698" s="17" t="s">
        <v>261</v>
      </c>
      <c r="F698" s="21"/>
      <c r="G698" s="138"/>
      <c r="H698" s="136"/>
      <c r="I698" s="135"/>
      <c r="J698" s="137"/>
    </row>
    <row r="699" spans="1:10" ht="18" customHeight="1" x14ac:dyDescent="0.2">
      <c r="A699" s="24">
        <v>4</v>
      </c>
      <c r="B699" s="24">
        <v>1</v>
      </c>
      <c r="D699" s="133"/>
      <c r="E699" s="17" t="s">
        <v>41</v>
      </c>
      <c r="F699" s="21"/>
      <c r="G699" s="138"/>
      <c r="H699" s="136"/>
      <c r="I699" s="135"/>
      <c r="J699" s="137"/>
    </row>
    <row r="700" spans="1:10" ht="18" customHeight="1" x14ac:dyDescent="0.2">
      <c r="A700" s="24">
        <v>5</v>
      </c>
      <c r="B700" s="24">
        <v>1</v>
      </c>
      <c r="D700" s="133"/>
      <c r="E700" s="17" t="s">
        <v>17</v>
      </c>
      <c r="F700" s="21"/>
      <c r="G700" s="138"/>
      <c r="H700" s="136"/>
      <c r="I700" s="135"/>
      <c r="J700" s="137"/>
    </row>
    <row r="701" spans="1:10" ht="33.75" customHeight="1" x14ac:dyDescent="0.2">
      <c r="A701" s="24">
        <v>6</v>
      </c>
      <c r="B701" s="24">
        <v>1</v>
      </c>
      <c r="D701" s="133"/>
      <c r="E701" s="61" t="s">
        <v>509</v>
      </c>
      <c r="F701" s="21"/>
      <c r="G701" s="138"/>
      <c r="H701" s="136"/>
      <c r="I701" s="135"/>
      <c r="J701" s="137"/>
    </row>
    <row r="702" spans="1:10" ht="18" customHeight="1" x14ac:dyDescent="0.2">
      <c r="A702" s="24">
        <v>1</v>
      </c>
      <c r="B702" s="24">
        <v>1</v>
      </c>
      <c r="D702" s="132"/>
      <c r="E702" s="16" t="s">
        <v>571</v>
      </c>
      <c r="F702" s="20"/>
      <c r="G702" s="138">
        <f>VLOOKUP(E702,'Бланк заказа'!C:H,3,0)</f>
        <v>0</v>
      </c>
      <c r="H702" s="136">
        <v>230</v>
      </c>
      <c r="I702" s="135"/>
      <c r="J702" s="137" t="str">
        <f t="shared" ref="J702" si="113">IF(I702*H702,I702*H702,"")</f>
        <v/>
      </c>
    </row>
    <row r="703" spans="1:10" ht="18" customHeight="1" x14ac:dyDescent="0.2">
      <c r="A703" s="24">
        <v>2</v>
      </c>
      <c r="B703" s="24">
        <v>1</v>
      </c>
      <c r="D703" s="133"/>
      <c r="E703" s="17" t="s">
        <v>15</v>
      </c>
      <c r="F703" s="21"/>
      <c r="G703" s="138"/>
      <c r="H703" s="136"/>
      <c r="I703" s="135"/>
      <c r="J703" s="137"/>
    </row>
    <row r="704" spans="1:10" ht="18" customHeight="1" x14ac:dyDescent="0.2">
      <c r="A704" s="24">
        <v>3</v>
      </c>
      <c r="B704" s="24">
        <v>1</v>
      </c>
      <c r="D704" s="133"/>
      <c r="E704" s="17" t="s">
        <v>280</v>
      </c>
      <c r="F704" s="21"/>
      <c r="G704" s="138"/>
      <c r="H704" s="136"/>
      <c r="I704" s="135"/>
      <c r="J704" s="137"/>
    </row>
    <row r="705" spans="1:10" ht="18" customHeight="1" x14ac:dyDescent="0.2">
      <c r="A705" s="24">
        <v>4</v>
      </c>
      <c r="B705" s="24">
        <v>1</v>
      </c>
      <c r="D705" s="133"/>
      <c r="E705" s="17" t="s">
        <v>22</v>
      </c>
      <c r="F705" s="21"/>
      <c r="G705" s="138"/>
      <c r="H705" s="136"/>
      <c r="I705" s="135"/>
      <c r="J705" s="137"/>
    </row>
    <row r="706" spans="1:10" ht="18" customHeight="1" x14ac:dyDescent="0.2">
      <c r="A706" s="24">
        <v>5</v>
      </c>
      <c r="B706" s="24">
        <v>1</v>
      </c>
      <c r="D706" s="133"/>
      <c r="E706" s="17" t="s">
        <v>17</v>
      </c>
      <c r="F706" s="21"/>
      <c r="G706" s="138"/>
      <c r="H706" s="136"/>
      <c r="I706" s="135"/>
      <c r="J706" s="137"/>
    </row>
    <row r="707" spans="1:10" ht="33.75" customHeight="1" x14ac:dyDescent="0.2">
      <c r="A707" s="24">
        <v>6</v>
      </c>
      <c r="B707" s="24">
        <v>1</v>
      </c>
      <c r="D707" s="133"/>
      <c r="E707" s="61" t="s">
        <v>572</v>
      </c>
      <c r="F707" s="21"/>
      <c r="G707" s="138"/>
      <c r="H707" s="136"/>
      <c r="I707" s="135"/>
      <c r="J707" s="137"/>
    </row>
    <row r="708" spans="1:10" ht="18" customHeight="1" x14ac:dyDescent="0.2">
      <c r="A708" s="24">
        <v>1</v>
      </c>
      <c r="B708" s="24">
        <v>1</v>
      </c>
      <c r="D708" s="132"/>
      <c r="E708" s="16" t="s">
        <v>99</v>
      </c>
      <c r="F708" s="20"/>
      <c r="G708" s="138">
        <f>VLOOKUP(E708,'Бланк заказа'!C:H,3,0)</f>
        <v>0</v>
      </c>
      <c r="H708" s="136">
        <v>230</v>
      </c>
      <c r="I708" s="135"/>
      <c r="J708" s="137" t="str">
        <f t="shared" ref="J708" si="114">IF(I708*H708,I708*H708,"")</f>
        <v/>
      </c>
    </row>
    <row r="709" spans="1:10" ht="18" customHeight="1" x14ac:dyDescent="0.2">
      <c r="A709" s="24">
        <v>2</v>
      </c>
      <c r="B709" s="24">
        <v>1</v>
      </c>
      <c r="D709" s="133"/>
      <c r="E709" s="17" t="s">
        <v>15</v>
      </c>
      <c r="F709" s="21"/>
      <c r="G709" s="138"/>
      <c r="H709" s="136"/>
      <c r="I709" s="135"/>
      <c r="J709" s="137"/>
    </row>
    <row r="710" spans="1:10" ht="18" customHeight="1" x14ac:dyDescent="0.2">
      <c r="A710" s="24">
        <v>3</v>
      </c>
      <c r="B710" s="24">
        <v>1</v>
      </c>
      <c r="D710" s="133"/>
      <c r="E710" s="17" t="s">
        <v>280</v>
      </c>
      <c r="F710" s="21"/>
      <c r="G710" s="138"/>
      <c r="H710" s="136"/>
      <c r="I710" s="135"/>
      <c r="J710" s="137"/>
    </row>
    <row r="711" spans="1:10" ht="18" customHeight="1" x14ac:dyDescent="0.2">
      <c r="A711" s="24">
        <v>4</v>
      </c>
      <c r="B711" s="24">
        <v>1</v>
      </c>
      <c r="D711" s="133"/>
      <c r="E711" s="17" t="s">
        <v>100</v>
      </c>
      <c r="F711" s="21"/>
      <c r="G711" s="138"/>
      <c r="H711" s="136"/>
      <c r="I711" s="135"/>
      <c r="J711" s="137"/>
    </row>
    <row r="712" spans="1:10" ht="18" customHeight="1" x14ac:dyDescent="0.2">
      <c r="A712" s="24">
        <v>5</v>
      </c>
      <c r="B712" s="24">
        <v>1</v>
      </c>
      <c r="D712" s="133"/>
      <c r="E712" s="17" t="s">
        <v>36</v>
      </c>
      <c r="F712" s="21"/>
      <c r="G712" s="138"/>
      <c r="H712" s="136"/>
      <c r="I712" s="135"/>
      <c r="J712" s="137"/>
    </row>
    <row r="713" spans="1:10" ht="33.75" customHeight="1" x14ac:dyDescent="0.2">
      <c r="A713" s="24">
        <v>6</v>
      </c>
      <c r="B713" s="24">
        <v>1</v>
      </c>
      <c r="D713" s="133"/>
      <c r="E713" s="61" t="s">
        <v>416</v>
      </c>
      <c r="F713" s="21"/>
      <c r="G713" s="138"/>
      <c r="H713" s="136"/>
      <c r="I713" s="135"/>
      <c r="J713" s="137"/>
    </row>
    <row r="714" spans="1:10" ht="18" customHeight="1" x14ac:dyDescent="0.2">
      <c r="A714" s="24">
        <v>1</v>
      </c>
      <c r="B714" s="24">
        <v>1</v>
      </c>
      <c r="D714" s="132"/>
      <c r="E714" s="16" t="s">
        <v>101</v>
      </c>
      <c r="F714" s="20"/>
      <c r="G714" s="138">
        <f>VLOOKUP(E714,'Бланк заказа'!C:H,3,0)</f>
        <v>0</v>
      </c>
      <c r="H714" s="136">
        <v>230</v>
      </c>
      <c r="I714" s="135"/>
      <c r="J714" s="137" t="str">
        <f t="shared" ref="J714" si="115">IF(I714*H714,I714*H714,"")</f>
        <v/>
      </c>
    </row>
    <row r="715" spans="1:10" ht="18" customHeight="1" x14ac:dyDescent="0.2">
      <c r="A715" s="24">
        <v>2</v>
      </c>
      <c r="B715" s="24">
        <v>1</v>
      </c>
      <c r="D715" s="133"/>
      <c r="E715" s="17" t="s">
        <v>15</v>
      </c>
      <c r="F715" s="21"/>
      <c r="G715" s="138"/>
      <c r="H715" s="136"/>
      <c r="I715" s="135"/>
      <c r="J715" s="137"/>
    </row>
    <row r="716" spans="1:10" ht="18" customHeight="1" x14ac:dyDescent="0.2">
      <c r="A716" s="24">
        <v>3</v>
      </c>
      <c r="B716" s="24">
        <v>1</v>
      </c>
      <c r="D716" s="133"/>
      <c r="E716" s="17" t="s">
        <v>247</v>
      </c>
      <c r="F716" s="21"/>
      <c r="G716" s="138"/>
      <c r="H716" s="136"/>
      <c r="I716" s="135"/>
      <c r="J716" s="137"/>
    </row>
    <row r="717" spans="1:10" ht="18" customHeight="1" x14ac:dyDescent="0.2">
      <c r="A717" s="24">
        <v>4</v>
      </c>
      <c r="B717" s="24">
        <v>1</v>
      </c>
      <c r="D717" s="133"/>
      <c r="E717" s="17" t="s">
        <v>102</v>
      </c>
      <c r="F717" s="21"/>
      <c r="G717" s="138"/>
      <c r="H717" s="136"/>
      <c r="I717" s="135"/>
      <c r="J717" s="137"/>
    </row>
    <row r="718" spans="1:10" ht="18" customHeight="1" x14ac:dyDescent="0.2">
      <c r="A718" s="24">
        <v>5</v>
      </c>
      <c r="B718" s="24">
        <v>1</v>
      </c>
      <c r="D718" s="133"/>
      <c r="E718" s="17" t="s">
        <v>25</v>
      </c>
      <c r="F718" s="21"/>
      <c r="G718" s="138"/>
      <c r="H718" s="136"/>
      <c r="I718" s="135"/>
      <c r="J718" s="137"/>
    </row>
    <row r="719" spans="1:10" ht="33.75" customHeight="1" x14ac:dyDescent="0.2">
      <c r="A719" s="24">
        <v>6</v>
      </c>
      <c r="B719" s="24">
        <v>1</v>
      </c>
      <c r="D719" s="133"/>
      <c r="E719" s="61" t="s">
        <v>402</v>
      </c>
      <c r="F719" s="21"/>
      <c r="G719" s="138"/>
      <c r="H719" s="136"/>
      <c r="I719" s="135"/>
      <c r="J719" s="137"/>
    </row>
    <row r="720" spans="1:10" ht="18" customHeight="1" x14ac:dyDescent="0.2">
      <c r="A720" s="24">
        <v>1</v>
      </c>
      <c r="B720" s="24">
        <v>1</v>
      </c>
      <c r="D720" s="132"/>
      <c r="E720" s="16" t="s">
        <v>103</v>
      </c>
      <c r="F720" s="20"/>
      <c r="G720" s="138">
        <f>VLOOKUP(E720,'Бланк заказа'!C:H,3,0)</f>
        <v>0</v>
      </c>
      <c r="H720" s="136">
        <v>230</v>
      </c>
      <c r="I720" s="135"/>
      <c r="J720" s="137" t="str">
        <f t="shared" ref="J720" si="116">IF(I720*H720,I720*H720,"")</f>
        <v/>
      </c>
    </row>
    <row r="721" spans="1:10" ht="18" customHeight="1" x14ac:dyDescent="0.2">
      <c r="A721" s="24">
        <v>2</v>
      </c>
      <c r="B721" s="24">
        <v>1</v>
      </c>
      <c r="D721" s="133"/>
      <c r="E721" s="17" t="s">
        <v>15</v>
      </c>
      <c r="F721" s="21"/>
      <c r="G721" s="138"/>
      <c r="H721" s="136"/>
      <c r="I721" s="135"/>
      <c r="J721" s="137"/>
    </row>
    <row r="722" spans="1:10" ht="18" customHeight="1" x14ac:dyDescent="0.2">
      <c r="A722" s="24">
        <v>3</v>
      </c>
      <c r="B722" s="24">
        <v>1</v>
      </c>
      <c r="D722" s="133"/>
      <c r="E722" s="17" t="s">
        <v>247</v>
      </c>
      <c r="F722" s="21"/>
      <c r="G722" s="138"/>
      <c r="H722" s="136"/>
      <c r="I722" s="135"/>
      <c r="J722" s="137"/>
    </row>
    <row r="723" spans="1:10" ht="18" customHeight="1" x14ac:dyDescent="0.2">
      <c r="A723" s="24">
        <v>4</v>
      </c>
      <c r="B723" s="24">
        <v>1</v>
      </c>
      <c r="D723" s="133"/>
      <c r="E723" s="17" t="s">
        <v>104</v>
      </c>
      <c r="F723" s="21"/>
      <c r="G723" s="138"/>
      <c r="H723" s="136"/>
      <c r="I723" s="135"/>
      <c r="J723" s="137"/>
    </row>
    <row r="724" spans="1:10" ht="18" customHeight="1" x14ac:dyDescent="0.2">
      <c r="A724" s="24">
        <v>5</v>
      </c>
      <c r="B724" s="24">
        <v>1</v>
      </c>
      <c r="D724" s="133"/>
      <c r="E724" s="61" t="s">
        <v>17</v>
      </c>
      <c r="F724" s="21"/>
      <c r="G724" s="138"/>
      <c r="H724" s="136"/>
      <c r="I724" s="135"/>
      <c r="J724" s="137"/>
    </row>
    <row r="725" spans="1:10" ht="33.75" customHeight="1" x14ac:dyDescent="0.2">
      <c r="A725" s="24">
        <v>6</v>
      </c>
      <c r="B725" s="24">
        <v>1</v>
      </c>
      <c r="D725" s="133"/>
      <c r="E725" s="61" t="s">
        <v>393</v>
      </c>
      <c r="F725" s="21"/>
      <c r="G725" s="138"/>
      <c r="H725" s="136"/>
      <c r="I725" s="135"/>
      <c r="J725" s="137"/>
    </row>
    <row r="726" spans="1:10" ht="18" customHeight="1" x14ac:dyDescent="0.2">
      <c r="A726" s="24">
        <v>1</v>
      </c>
      <c r="B726" s="24">
        <v>1</v>
      </c>
      <c r="D726" s="132"/>
      <c r="E726" s="16" t="s">
        <v>575</v>
      </c>
      <c r="F726" s="55" t="s">
        <v>51</v>
      </c>
      <c r="G726" s="138">
        <f>VLOOKUP(E726,'Бланк заказа'!C:H,3,0)</f>
        <v>0</v>
      </c>
      <c r="H726" s="136">
        <v>230</v>
      </c>
      <c r="I726" s="135"/>
      <c r="J726" s="137" t="str">
        <f t="shared" ref="J726" si="117">IF(I726*H726,I726*H726,"")</f>
        <v/>
      </c>
    </row>
    <row r="727" spans="1:10" ht="18" customHeight="1" x14ac:dyDescent="0.2">
      <c r="A727" s="24">
        <v>2</v>
      </c>
      <c r="B727" s="24">
        <v>1</v>
      </c>
      <c r="D727" s="133"/>
      <c r="E727" s="17" t="s">
        <v>15</v>
      </c>
      <c r="F727" s="21"/>
      <c r="G727" s="138"/>
      <c r="H727" s="136"/>
      <c r="I727" s="135"/>
      <c r="J727" s="137"/>
    </row>
    <row r="728" spans="1:10" ht="18" customHeight="1" x14ac:dyDescent="0.2">
      <c r="A728" s="24">
        <v>3</v>
      </c>
      <c r="B728" s="24">
        <v>1</v>
      </c>
      <c r="D728" s="133"/>
      <c r="E728" s="17" t="s">
        <v>272</v>
      </c>
      <c r="F728" s="21"/>
      <c r="G728" s="138"/>
      <c r="H728" s="136"/>
      <c r="I728" s="135"/>
      <c r="J728" s="137"/>
    </row>
    <row r="729" spans="1:10" ht="18" customHeight="1" x14ac:dyDescent="0.2">
      <c r="A729" s="24">
        <v>4</v>
      </c>
      <c r="B729" s="24">
        <v>1</v>
      </c>
      <c r="D729" s="133"/>
      <c r="E729" s="17" t="s">
        <v>91</v>
      </c>
      <c r="F729" s="21"/>
      <c r="G729" s="138"/>
      <c r="H729" s="136"/>
      <c r="I729" s="135"/>
      <c r="J729" s="137"/>
    </row>
    <row r="730" spans="1:10" ht="18" customHeight="1" x14ac:dyDescent="0.2">
      <c r="A730" s="24">
        <v>5</v>
      </c>
      <c r="B730" s="24">
        <v>1</v>
      </c>
      <c r="D730" s="133"/>
      <c r="E730" s="61" t="s">
        <v>20</v>
      </c>
      <c r="F730" s="21"/>
      <c r="G730" s="138"/>
      <c r="H730" s="136"/>
      <c r="I730" s="135"/>
      <c r="J730" s="137"/>
    </row>
    <row r="731" spans="1:10" ht="33.75" customHeight="1" x14ac:dyDescent="0.2">
      <c r="A731" s="24">
        <v>6</v>
      </c>
      <c r="B731" s="24">
        <v>1</v>
      </c>
      <c r="D731" s="133"/>
      <c r="E731" s="61" t="s">
        <v>576</v>
      </c>
      <c r="F731" s="21"/>
      <c r="G731" s="138"/>
      <c r="H731" s="136"/>
      <c r="I731" s="135"/>
      <c r="J731" s="137"/>
    </row>
    <row r="732" spans="1:10" ht="18" customHeight="1" x14ac:dyDescent="0.2">
      <c r="A732" s="24">
        <v>1</v>
      </c>
      <c r="B732" s="24">
        <v>1</v>
      </c>
      <c r="D732" s="132"/>
      <c r="E732" s="16" t="s">
        <v>106</v>
      </c>
      <c r="F732" s="20"/>
      <c r="G732" s="138">
        <f>VLOOKUP(E732,'Бланк заказа'!C:H,3,0)</f>
        <v>0</v>
      </c>
      <c r="H732" s="136">
        <v>230</v>
      </c>
      <c r="I732" s="135"/>
      <c r="J732" s="137" t="str">
        <f t="shared" ref="J732" si="118">IF(I732*H732,I732*H732,"")</f>
        <v/>
      </c>
    </row>
    <row r="733" spans="1:10" ht="18" customHeight="1" x14ac:dyDescent="0.2">
      <c r="A733" s="24">
        <v>2</v>
      </c>
      <c r="B733" s="24">
        <v>1</v>
      </c>
      <c r="D733" s="133"/>
      <c r="E733" s="17" t="s">
        <v>15</v>
      </c>
      <c r="F733" s="21"/>
      <c r="G733" s="138"/>
      <c r="H733" s="136"/>
      <c r="I733" s="135"/>
      <c r="J733" s="137"/>
    </row>
    <row r="734" spans="1:10" ht="18" customHeight="1" x14ac:dyDescent="0.2">
      <c r="A734" s="24">
        <v>3</v>
      </c>
      <c r="B734" s="24">
        <v>1</v>
      </c>
      <c r="D734" s="133"/>
      <c r="E734" s="17" t="s">
        <v>247</v>
      </c>
      <c r="F734" s="21"/>
      <c r="G734" s="138"/>
      <c r="H734" s="136"/>
      <c r="I734" s="135"/>
      <c r="J734" s="137"/>
    </row>
    <row r="735" spans="1:10" ht="18" customHeight="1" x14ac:dyDescent="0.2">
      <c r="A735" s="24">
        <v>4</v>
      </c>
      <c r="B735" s="24">
        <v>1</v>
      </c>
      <c r="D735" s="133"/>
      <c r="E735" s="17" t="s">
        <v>107</v>
      </c>
      <c r="F735" s="21"/>
      <c r="G735" s="138"/>
      <c r="H735" s="136"/>
      <c r="I735" s="135"/>
      <c r="J735" s="137"/>
    </row>
    <row r="736" spans="1:10" ht="18" customHeight="1" x14ac:dyDescent="0.2">
      <c r="A736" s="24">
        <v>5</v>
      </c>
      <c r="B736" s="24">
        <v>1</v>
      </c>
      <c r="D736" s="133"/>
      <c r="E736" s="17" t="s">
        <v>25</v>
      </c>
      <c r="F736" s="21"/>
      <c r="G736" s="138"/>
      <c r="H736" s="136"/>
      <c r="I736" s="135"/>
      <c r="J736" s="137"/>
    </row>
    <row r="737" spans="1:10" ht="33.75" customHeight="1" x14ac:dyDescent="0.2">
      <c r="A737" s="24">
        <v>6</v>
      </c>
      <c r="B737" s="24">
        <v>1</v>
      </c>
      <c r="D737" s="133"/>
      <c r="E737" s="61" t="s">
        <v>406</v>
      </c>
      <c r="F737" s="21"/>
      <c r="G737" s="138"/>
      <c r="H737" s="136"/>
      <c r="I737" s="135"/>
      <c r="J737" s="137"/>
    </row>
    <row r="738" spans="1:10" ht="18" customHeight="1" x14ac:dyDescent="0.2">
      <c r="A738" s="24">
        <v>1</v>
      </c>
      <c r="B738" s="24">
        <v>1</v>
      </c>
      <c r="D738" s="132"/>
      <c r="E738" s="16" t="s">
        <v>108</v>
      </c>
      <c r="F738" s="20"/>
      <c r="G738" s="138">
        <f>VLOOKUP(E738,'Бланк заказа'!C:H,3,0)</f>
        <v>0</v>
      </c>
      <c r="H738" s="136">
        <v>230</v>
      </c>
      <c r="I738" s="135"/>
      <c r="J738" s="137" t="str">
        <f t="shared" ref="J738" si="119">IF(I738*H738,I738*H738,"")</f>
        <v/>
      </c>
    </row>
    <row r="739" spans="1:10" ht="18" customHeight="1" x14ac:dyDescent="0.2">
      <c r="A739" s="24">
        <v>2</v>
      </c>
      <c r="B739" s="24">
        <v>1</v>
      </c>
      <c r="D739" s="133"/>
      <c r="E739" s="17" t="s">
        <v>216</v>
      </c>
      <c r="F739" s="21"/>
      <c r="G739" s="138"/>
      <c r="H739" s="136"/>
      <c r="I739" s="135"/>
      <c r="J739" s="137"/>
    </row>
    <row r="740" spans="1:10" ht="18" customHeight="1" x14ac:dyDescent="0.2">
      <c r="A740" s="24">
        <v>3</v>
      </c>
      <c r="B740" s="24">
        <v>1</v>
      </c>
      <c r="D740" s="133"/>
      <c r="E740" s="17" t="s">
        <v>283</v>
      </c>
      <c r="F740" s="21"/>
      <c r="G740" s="138"/>
      <c r="H740" s="136"/>
      <c r="I740" s="135"/>
      <c r="J740" s="137"/>
    </row>
    <row r="741" spans="1:10" ht="18" customHeight="1" x14ac:dyDescent="0.2">
      <c r="A741" s="24">
        <v>4</v>
      </c>
      <c r="B741" s="24">
        <v>1</v>
      </c>
      <c r="D741" s="133"/>
      <c r="E741" s="17" t="s">
        <v>22</v>
      </c>
      <c r="F741" s="21"/>
      <c r="G741" s="138"/>
      <c r="H741" s="136"/>
      <c r="I741" s="135"/>
      <c r="J741" s="137"/>
    </row>
    <row r="742" spans="1:10" ht="18" customHeight="1" x14ac:dyDescent="0.2">
      <c r="A742" s="24">
        <v>5</v>
      </c>
      <c r="B742" s="24">
        <v>1</v>
      </c>
      <c r="D742" s="133"/>
      <c r="E742" s="17" t="s">
        <v>25</v>
      </c>
      <c r="F742" s="21"/>
      <c r="G742" s="138"/>
      <c r="H742" s="136"/>
      <c r="I742" s="135"/>
      <c r="J742" s="137"/>
    </row>
    <row r="743" spans="1:10" ht="33.75" customHeight="1" x14ac:dyDescent="0.2">
      <c r="A743" s="24">
        <v>6</v>
      </c>
      <c r="B743" s="24">
        <v>1</v>
      </c>
      <c r="D743" s="133"/>
      <c r="E743" s="61" t="s">
        <v>406</v>
      </c>
      <c r="F743" s="21"/>
      <c r="G743" s="138"/>
      <c r="H743" s="136"/>
      <c r="I743" s="135"/>
      <c r="J743" s="137"/>
    </row>
    <row r="744" spans="1:10" ht="18" customHeight="1" x14ac:dyDescent="0.2">
      <c r="A744" s="24">
        <v>1</v>
      </c>
      <c r="B744" s="24">
        <v>1</v>
      </c>
      <c r="D744" s="132"/>
      <c r="E744" s="16" t="s">
        <v>897</v>
      </c>
      <c r="F744" s="55" t="s">
        <v>51</v>
      </c>
      <c r="G744" s="138">
        <f>VLOOKUP(E744,'Бланк заказа'!C:H,3,0)</f>
        <v>0</v>
      </c>
      <c r="H744" s="136">
        <v>230</v>
      </c>
      <c r="I744" s="135"/>
      <c r="J744" s="137" t="str">
        <f t="shared" ref="J744" si="120">IF(I744*H744,I744*H744,"")</f>
        <v/>
      </c>
    </row>
    <row r="745" spans="1:10" ht="18" customHeight="1" x14ac:dyDescent="0.2">
      <c r="A745" s="24">
        <v>2</v>
      </c>
      <c r="B745" s="24">
        <v>1</v>
      </c>
      <c r="D745" s="133"/>
      <c r="E745" s="17" t="s">
        <v>15</v>
      </c>
      <c r="F745" s="21"/>
      <c r="G745" s="138"/>
      <c r="H745" s="136"/>
      <c r="I745" s="135"/>
      <c r="J745" s="137"/>
    </row>
    <row r="746" spans="1:10" ht="18" customHeight="1" x14ac:dyDescent="0.2">
      <c r="A746" s="24">
        <v>3</v>
      </c>
      <c r="B746" s="24">
        <v>1</v>
      </c>
      <c r="D746" s="133"/>
      <c r="E746" s="17" t="s">
        <v>281</v>
      </c>
      <c r="F746" s="21"/>
      <c r="G746" s="138"/>
      <c r="H746" s="136"/>
      <c r="I746" s="135"/>
      <c r="J746" s="137"/>
    </row>
    <row r="747" spans="1:10" ht="18" customHeight="1" x14ac:dyDescent="0.2">
      <c r="A747" s="24">
        <v>4</v>
      </c>
      <c r="B747" s="24">
        <v>1</v>
      </c>
      <c r="D747" s="133"/>
      <c r="E747" s="17" t="s">
        <v>91</v>
      </c>
      <c r="F747" s="21"/>
      <c r="G747" s="138"/>
      <c r="H747" s="136"/>
      <c r="I747" s="135"/>
      <c r="J747" s="137"/>
    </row>
    <row r="748" spans="1:10" ht="18" customHeight="1" x14ac:dyDescent="0.2">
      <c r="A748" s="24">
        <v>5</v>
      </c>
      <c r="B748" s="24">
        <v>1</v>
      </c>
      <c r="D748" s="133"/>
      <c r="E748" s="17" t="s">
        <v>17</v>
      </c>
      <c r="F748" s="21"/>
      <c r="G748" s="138"/>
      <c r="H748" s="136"/>
      <c r="I748" s="135"/>
      <c r="J748" s="137"/>
    </row>
    <row r="749" spans="1:10" ht="33.75" customHeight="1" x14ac:dyDescent="0.2">
      <c r="A749" s="24">
        <v>6</v>
      </c>
      <c r="B749" s="24">
        <v>1</v>
      </c>
      <c r="D749" s="133"/>
      <c r="E749" s="61" t="s">
        <v>898</v>
      </c>
      <c r="F749" s="21"/>
      <c r="G749" s="138"/>
      <c r="H749" s="136"/>
      <c r="I749" s="135"/>
      <c r="J749" s="137"/>
    </row>
    <row r="750" spans="1:10" ht="18" customHeight="1" x14ac:dyDescent="0.2">
      <c r="A750" s="24">
        <v>1</v>
      </c>
      <c r="B750" s="24">
        <v>1</v>
      </c>
      <c r="D750" s="132"/>
      <c r="E750" s="16" t="s">
        <v>109</v>
      </c>
      <c r="F750" s="20"/>
      <c r="G750" s="138">
        <f>VLOOKUP(E750,'Бланк заказа'!C:H,3,0)</f>
        <v>0</v>
      </c>
      <c r="H750" s="136">
        <v>230</v>
      </c>
      <c r="I750" s="135"/>
      <c r="J750" s="137" t="str">
        <f t="shared" ref="J750" si="121">IF(I750*H750,I750*H750,"")</f>
        <v/>
      </c>
    </row>
    <row r="751" spans="1:10" ht="18" customHeight="1" x14ac:dyDescent="0.2">
      <c r="A751" s="24">
        <v>2</v>
      </c>
      <c r="B751" s="24">
        <v>1</v>
      </c>
      <c r="D751" s="133"/>
      <c r="E751" s="17" t="s">
        <v>15</v>
      </c>
      <c r="F751" s="21"/>
      <c r="G751" s="138"/>
      <c r="H751" s="136"/>
      <c r="I751" s="135"/>
      <c r="J751" s="137"/>
    </row>
    <row r="752" spans="1:10" ht="18" customHeight="1" x14ac:dyDescent="0.2">
      <c r="A752" s="24">
        <v>3</v>
      </c>
      <c r="B752" s="24">
        <v>1</v>
      </c>
      <c r="D752" s="133"/>
      <c r="E752" s="17" t="s">
        <v>284</v>
      </c>
      <c r="F752" s="21"/>
      <c r="G752" s="138"/>
      <c r="H752" s="136"/>
      <c r="I752" s="135"/>
      <c r="J752" s="137"/>
    </row>
    <row r="753" spans="1:10" ht="18" customHeight="1" x14ac:dyDescent="0.2">
      <c r="A753" s="24">
        <v>4</v>
      </c>
      <c r="B753" s="24">
        <v>1</v>
      </c>
      <c r="D753" s="133"/>
      <c r="E753" s="17" t="s">
        <v>107</v>
      </c>
      <c r="F753" s="21"/>
      <c r="G753" s="138"/>
      <c r="H753" s="136"/>
      <c r="I753" s="135"/>
      <c r="J753" s="137"/>
    </row>
    <row r="754" spans="1:10" ht="18" customHeight="1" x14ac:dyDescent="0.2">
      <c r="A754" s="24">
        <v>5</v>
      </c>
      <c r="B754" s="24">
        <v>1</v>
      </c>
      <c r="D754" s="133"/>
      <c r="E754" s="17" t="s">
        <v>17</v>
      </c>
      <c r="F754" s="21"/>
      <c r="G754" s="138"/>
      <c r="H754" s="136"/>
      <c r="I754" s="135"/>
      <c r="J754" s="137"/>
    </row>
    <row r="755" spans="1:10" ht="33.75" customHeight="1" x14ac:dyDescent="0.2">
      <c r="A755" s="24">
        <v>6</v>
      </c>
      <c r="B755" s="24">
        <v>1</v>
      </c>
      <c r="D755" s="133"/>
      <c r="E755" s="61" t="s">
        <v>437</v>
      </c>
      <c r="F755" s="21"/>
      <c r="G755" s="138"/>
      <c r="H755" s="136"/>
      <c r="I755" s="135"/>
      <c r="J755" s="137"/>
    </row>
    <row r="756" spans="1:10" ht="18" customHeight="1" x14ac:dyDescent="0.2">
      <c r="A756" s="24">
        <v>1</v>
      </c>
      <c r="B756" s="24">
        <v>1</v>
      </c>
      <c r="D756" s="132"/>
      <c r="E756" s="16" t="s">
        <v>862</v>
      </c>
      <c r="F756" s="55" t="s">
        <v>51</v>
      </c>
      <c r="G756" s="138">
        <f>VLOOKUP(E756,'Бланк заказа'!C:H,3,0)</f>
        <v>0</v>
      </c>
      <c r="H756" s="136">
        <v>230</v>
      </c>
      <c r="I756" s="135"/>
      <c r="J756" s="137" t="str">
        <f t="shared" ref="J756" si="122">IF(I756*H756,I756*H756,"")</f>
        <v/>
      </c>
    </row>
    <row r="757" spans="1:10" ht="18" customHeight="1" x14ac:dyDescent="0.2">
      <c r="A757" s="24">
        <v>2</v>
      </c>
      <c r="B757" s="24">
        <v>1</v>
      </c>
      <c r="D757" s="133"/>
      <c r="E757" s="17" t="s">
        <v>15</v>
      </c>
      <c r="F757" s="21"/>
      <c r="G757" s="138"/>
      <c r="H757" s="136"/>
      <c r="I757" s="135"/>
      <c r="J757" s="137"/>
    </row>
    <row r="758" spans="1:10" ht="18" customHeight="1" x14ac:dyDescent="0.2">
      <c r="A758" s="24">
        <v>3</v>
      </c>
      <c r="B758" s="24">
        <v>1</v>
      </c>
      <c r="D758" s="133"/>
      <c r="E758" s="17" t="s">
        <v>269</v>
      </c>
      <c r="F758" s="21"/>
      <c r="G758" s="138"/>
      <c r="H758" s="136"/>
      <c r="I758" s="135"/>
      <c r="J758" s="137"/>
    </row>
    <row r="759" spans="1:10" ht="18" customHeight="1" x14ac:dyDescent="0.2">
      <c r="A759" s="24">
        <v>4</v>
      </c>
      <c r="B759" s="24">
        <v>1</v>
      </c>
      <c r="D759" s="133"/>
      <c r="E759" s="17" t="s">
        <v>64</v>
      </c>
      <c r="F759" s="21"/>
      <c r="G759" s="138"/>
      <c r="H759" s="136"/>
      <c r="I759" s="135"/>
      <c r="J759" s="137"/>
    </row>
    <row r="760" spans="1:10" ht="18" customHeight="1" x14ac:dyDescent="0.2">
      <c r="A760" s="24">
        <v>5</v>
      </c>
      <c r="B760" s="24">
        <v>1</v>
      </c>
      <c r="D760" s="133"/>
      <c r="E760" s="17" t="s">
        <v>17</v>
      </c>
      <c r="F760" s="21"/>
      <c r="G760" s="138"/>
      <c r="H760" s="136"/>
      <c r="I760" s="135"/>
      <c r="J760" s="137"/>
    </row>
    <row r="761" spans="1:10" ht="33.75" customHeight="1" x14ac:dyDescent="0.2">
      <c r="A761" s="24">
        <v>6</v>
      </c>
      <c r="B761" s="24">
        <v>1</v>
      </c>
      <c r="D761" s="133"/>
      <c r="E761" s="61" t="s">
        <v>863</v>
      </c>
      <c r="F761" s="21"/>
      <c r="G761" s="138"/>
      <c r="H761" s="136"/>
      <c r="I761" s="135"/>
      <c r="J761" s="137"/>
    </row>
    <row r="762" spans="1:10" ht="18" customHeight="1" x14ac:dyDescent="0.2">
      <c r="A762" s="24">
        <v>1</v>
      </c>
      <c r="B762" s="24">
        <v>1</v>
      </c>
      <c r="D762" s="132"/>
      <c r="E762" s="16" t="s">
        <v>588</v>
      </c>
      <c r="F762" s="55" t="s">
        <v>51</v>
      </c>
      <c r="G762" s="138">
        <f>VLOOKUP(E762,'Бланк заказа'!C:H,3,0)</f>
        <v>0</v>
      </c>
      <c r="H762" s="136">
        <v>230</v>
      </c>
      <c r="I762" s="135"/>
      <c r="J762" s="137" t="str">
        <f t="shared" ref="J762" si="123">IF(I762*H762,I762*H762,"")</f>
        <v/>
      </c>
    </row>
    <row r="763" spans="1:10" ht="18" customHeight="1" x14ac:dyDescent="0.2">
      <c r="A763" s="24">
        <v>2</v>
      </c>
      <c r="B763" s="24">
        <v>1</v>
      </c>
      <c r="D763" s="133"/>
      <c r="E763" s="17" t="s">
        <v>15</v>
      </c>
      <c r="F763" s="21"/>
      <c r="G763" s="138"/>
      <c r="H763" s="136"/>
      <c r="I763" s="135"/>
      <c r="J763" s="137"/>
    </row>
    <row r="764" spans="1:10" ht="18" customHeight="1" x14ac:dyDescent="0.2">
      <c r="A764" s="24">
        <v>3</v>
      </c>
      <c r="B764" s="24">
        <v>1</v>
      </c>
      <c r="D764" s="133"/>
      <c r="E764" s="17" t="s">
        <v>250</v>
      </c>
      <c r="F764" s="21"/>
      <c r="G764" s="138"/>
      <c r="H764" s="136"/>
      <c r="I764" s="135"/>
      <c r="J764" s="137"/>
    </row>
    <row r="765" spans="1:10" ht="18" customHeight="1" x14ac:dyDescent="0.2">
      <c r="A765" s="24">
        <v>4</v>
      </c>
      <c r="B765" s="24">
        <v>1</v>
      </c>
      <c r="D765" s="133"/>
      <c r="E765" s="17" t="s">
        <v>41</v>
      </c>
      <c r="F765" s="21"/>
      <c r="G765" s="138"/>
      <c r="H765" s="136"/>
      <c r="I765" s="135"/>
      <c r="J765" s="137"/>
    </row>
    <row r="766" spans="1:10" ht="18" customHeight="1" x14ac:dyDescent="0.2">
      <c r="A766" s="24">
        <v>5</v>
      </c>
      <c r="B766" s="24">
        <v>1</v>
      </c>
      <c r="D766" s="133"/>
      <c r="E766" s="17" t="s">
        <v>17</v>
      </c>
      <c r="F766" s="21"/>
      <c r="G766" s="138"/>
      <c r="H766" s="136"/>
      <c r="I766" s="135"/>
      <c r="J766" s="137"/>
    </row>
    <row r="767" spans="1:10" ht="33.75" customHeight="1" x14ac:dyDescent="0.2">
      <c r="A767" s="24">
        <v>6</v>
      </c>
      <c r="B767" s="24">
        <v>1</v>
      </c>
      <c r="D767" s="133"/>
      <c r="E767" s="61" t="s">
        <v>589</v>
      </c>
      <c r="F767" s="21"/>
      <c r="G767" s="138"/>
      <c r="H767" s="136"/>
      <c r="I767" s="135"/>
      <c r="J767" s="137"/>
    </row>
    <row r="768" spans="1:10" ht="18" customHeight="1" x14ac:dyDescent="0.2">
      <c r="A768" s="24">
        <v>1</v>
      </c>
      <c r="B768" s="24">
        <v>1</v>
      </c>
      <c r="D768" s="132"/>
      <c r="E768" s="16" t="s">
        <v>110</v>
      </c>
      <c r="F768" s="20"/>
      <c r="G768" s="138">
        <f>VLOOKUP(E768,'Бланк заказа'!C:H,3,0)</f>
        <v>0</v>
      </c>
      <c r="H768" s="136">
        <v>230</v>
      </c>
      <c r="I768" s="135"/>
      <c r="J768" s="137" t="str">
        <f t="shared" ref="J768" si="124">IF(I768*H768,I768*H768,"")</f>
        <v/>
      </c>
    </row>
    <row r="769" spans="1:10" ht="18" customHeight="1" x14ac:dyDescent="0.2">
      <c r="A769" s="24">
        <v>2</v>
      </c>
      <c r="B769" s="24">
        <v>1</v>
      </c>
      <c r="D769" s="133"/>
      <c r="E769" s="17" t="s">
        <v>206</v>
      </c>
      <c r="F769" s="21"/>
      <c r="G769" s="138"/>
      <c r="H769" s="136"/>
      <c r="I769" s="135"/>
      <c r="J769" s="137"/>
    </row>
    <row r="770" spans="1:10" ht="18" customHeight="1" x14ac:dyDescent="0.2">
      <c r="A770" s="24">
        <v>3</v>
      </c>
      <c r="B770" s="24">
        <v>1</v>
      </c>
      <c r="D770" s="133"/>
      <c r="E770" s="17" t="s">
        <v>285</v>
      </c>
      <c r="F770" s="21"/>
      <c r="G770" s="138"/>
      <c r="H770" s="136"/>
      <c r="I770" s="135"/>
      <c r="J770" s="137"/>
    </row>
    <row r="771" spans="1:10" ht="18" customHeight="1" x14ac:dyDescent="0.2">
      <c r="A771" s="24">
        <v>4</v>
      </c>
      <c r="B771" s="24">
        <v>1</v>
      </c>
      <c r="D771" s="133"/>
      <c r="E771" s="17" t="s">
        <v>111</v>
      </c>
      <c r="F771" s="21"/>
      <c r="G771" s="138"/>
      <c r="H771" s="136"/>
      <c r="I771" s="135"/>
      <c r="J771" s="137"/>
    </row>
    <row r="772" spans="1:10" ht="18" customHeight="1" x14ac:dyDescent="0.2">
      <c r="A772" s="24">
        <v>5</v>
      </c>
      <c r="B772" s="24">
        <v>1</v>
      </c>
      <c r="D772" s="133"/>
      <c r="E772" s="17" t="s">
        <v>17</v>
      </c>
      <c r="F772" s="21"/>
      <c r="G772" s="138"/>
      <c r="H772" s="136"/>
      <c r="I772" s="135"/>
      <c r="J772" s="137"/>
    </row>
    <row r="773" spans="1:10" ht="33.75" customHeight="1" x14ac:dyDescent="0.2">
      <c r="A773" s="24">
        <v>6</v>
      </c>
      <c r="B773" s="24">
        <v>1</v>
      </c>
      <c r="D773" s="133"/>
      <c r="E773" s="61" t="s">
        <v>417</v>
      </c>
      <c r="F773" s="21"/>
      <c r="G773" s="138"/>
      <c r="H773" s="136"/>
      <c r="I773" s="135"/>
      <c r="J773" s="137"/>
    </row>
    <row r="774" spans="1:10" ht="18" customHeight="1" x14ac:dyDescent="0.2">
      <c r="A774" s="24">
        <v>1</v>
      </c>
      <c r="B774" s="24">
        <v>1</v>
      </c>
      <c r="D774" s="132"/>
      <c r="E774" s="16" t="s">
        <v>872</v>
      </c>
      <c r="F774" s="20"/>
      <c r="G774" s="138">
        <f>VLOOKUP(E774,'Бланк заказа'!C:H,3,0)</f>
        <v>0</v>
      </c>
      <c r="H774" s="136">
        <v>230</v>
      </c>
      <c r="I774" s="135"/>
      <c r="J774" s="137" t="str">
        <f t="shared" ref="J774" si="125">IF(I774*H774,I774*H774,"")</f>
        <v/>
      </c>
    </row>
    <row r="775" spans="1:10" ht="18" customHeight="1" x14ac:dyDescent="0.2">
      <c r="A775" s="24">
        <v>2</v>
      </c>
      <c r="B775" s="24">
        <v>1</v>
      </c>
      <c r="D775" s="133"/>
      <c r="E775" s="17" t="s">
        <v>206</v>
      </c>
      <c r="F775" s="21"/>
      <c r="G775" s="138"/>
      <c r="H775" s="136"/>
      <c r="I775" s="135"/>
      <c r="J775" s="137"/>
    </row>
    <row r="776" spans="1:10" ht="18" customHeight="1" x14ac:dyDescent="0.2">
      <c r="A776" s="24">
        <v>3</v>
      </c>
      <c r="B776" s="24">
        <v>1</v>
      </c>
      <c r="D776" s="133"/>
      <c r="E776" s="17" t="s">
        <v>269</v>
      </c>
      <c r="F776" s="21"/>
      <c r="G776" s="138"/>
      <c r="H776" s="136"/>
      <c r="I776" s="135"/>
      <c r="J776" s="137"/>
    </row>
    <row r="777" spans="1:10" ht="18" customHeight="1" x14ac:dyDescent="0.2">
      <c r="A777" s="24">
        <v>4</v>
      </c>
      <c r="B777" s="24">
        <v>1</v>
      </c>
      <c r="D777" s="133"/>
      <c r="E777" s="17" t="s">
        <v>41</v>
      </c>
      <c r="F777" s="21"/>
      <c r="G777" s="138"/>
      <c r="H777" s="136"/>
      <c r="I777" s="135"/>
      <c r="J777" s="137"/>
    </row>
    <row r="778" spans="1:10" ht="18" customHeight="1" x14ac:dyDescent="0.2">
      <c r="A778" s="24">
        <v>5</v>
      </c>
      <c r="B778" s="24">
        <v>1</v>
      </c>
      <c r="D778" s="133"/>
      <c r="E778" s="17" t="s">
        <v>17</v>
      </c>
      <c r="F778" s="21"/>
      <c r="G778" s="138"/>
      <c r="H778" s="136"/>
      <c r="I778" s="135"/>
      <c r="J778" s="137"/>
    </row>
    <row r="779" spans="1:10" ht="33.75" customHeight="1" x14ac:dyDescent="0.2">
      <c r="A779" s="24">
        <v>6</v>
      </c>
      <c r="B779" s="24">
        <v>1</v>
      </c>
      <c r="D779" s="133"/>
      <c r="E779" s="61" t="s">
        <v>873</v>
      </c>
      <c r="F779" s="21"/>
      <c r="G779" s="138"/>
      <c r="H779" s="136"/>
      <c r="I779" s="135"/>
      <c r="J779" s="137"/>
    </row>
    <row r="780" spans="1:10" ht="18" customHeight="1" x14ac:dyDescent="0.2">
      <c r="A780" s="24">
        <v>1</v>
      </c>
      <c r="B780" s="24">
        <v>1</v>
      </c>
      <c r="D780" s="132"/>
      <c r="E780" s="16" t="s">
        <v>864</v>
      </c>
      <c r="F780" s="55" t="s">
        <v>51</v>
      </c>
      <c r="G780" s="138">
        <f>VLOOKUP(E780,'Бланк заказа'!C:H,3,0)</f>
        <v>0</v>
      </c>
      <c r="H780" s="136">
        <v>230</v>
      </c>
      <c r="I780" s="135"/>
      <c r="J780" s="137" t="str">
        <f t="shared" ref="J780" si="126">IF(I780*H780,I780*H780,"")</f>
        <v/>
      </c>
    </row>
    <row r="781" spans="1:10" ht="18" customHeight="1" x14ac:dyDescent="0.2">
      <c r="A781" s="24">
        <v>2</v>
      </c>
      <c r="B781" s="24">
        <v>1</v>
      </c>
      <c r="D781" s="133"/>
      <c r="E781" s="17" t="s">
        <v>15</v>
      </c>
      <c r="F781" s="21"/>
      <c r="G781" s="138"/>
      <c r="H781" s="136"/>
      <c r="I781" s="135"/>
      <c r="J781" s="137"/>
    </row>
    <row r="782" spans="1:10" ht="18" customHeight="1" x14ac:dyDescent="0.2">
      <c r="A782" s="24">
        <v>3</v>
      </c>
      <c r="B782" s="24">
        <v>1</v>
      </c>
      <c r="D782" s="133"/>
      <c r="E782" s="17" t="s">
        <v>249</v>
      </c>
      <c r="F782" s="21"/>
      <c r="G782" s="138"/>
      <c r="H782" s="136"/>
      <c r="I782" s="135"/>
      <c r="J782" s="137"/>
    </row>
    <row r="783" spans="1:10" ht="18" customHeight="1" x14ac:dyDescent="0.2">
      <c r="A783" s="24">
        <v>4</v>
      </c>
      <c r="B783" s="24">
        <v>1</v>
      </c>
      <c r="D783" s="133"/>
      <c r="E783" s="17" t="s">
        <v>22</v>
      </c>
      <c r="F783" s="21"/>
      <c r="G783" s="138"/>
      <c r="H783" s="136"/>
      <c r="I783" s="135"/>
      <c r="J783" s="137"/>
    </row>
    <row r="784" spans="1:10" ht="18" customHeight="1" x14ac:dyDescent="0.2">
      <c r="A784" s="24">
        <v>5</v>
      </c>
      <c r="B784" s="24">
        <v>1</v>
      </c>
      <c r="D784" s="133"/>
      <c r="E784" s="17" t="s">
        <v>20</v>
      </c>
      <c r="F784" s="21"/>
      <c r="G784" s="138"/>
      <c r="H784" s="136"/>
      <c r="I784" s="135"/>
      <c r="J784" s="137"/>
    </row>
    <row r="785" spans="1:10" ht="33.75" customHeight="1" x14ac:dyDescent="0.2">
      <c r="A785" s="24">
        <v>6</v>
      </c>
      <c r="B785" s="24">
        <v>1</v>
      </c>
      <c r="D785" s="133"/>
      <c r="E785" s="61" t="s">
        <v>865</v>
      </c>
      <c r="F785" s="21"/>
      <c r="G785" s="138"/>
      <c r="H785" s="136"/>
      <c r="I785" s="135"/>
      <c r="J785" s="137"/>
    </row>
    <row r="786" spans="1:10" ht="18" customHeight="1" x14ac:dyDescent="0.2">
      <c r="A786" s="24">
        <v>1</v>
      </c>
      <c r="B786" s="24">
        <v>1</v>
      </c>
      <c r="D786" s="132"/>
      <c r="E786" s="16" t="s">
        <v>112</v>
      </c>
      <c r="F786" s="20"/>
      <c r="G786" s="138">
        <f>VLOOKUP(E786,'Бланк заказа'!C:H,3,0)</f>
        <v>0</v>
      </c>
      <c r="H786" s="136">
        <v>230</v>
      </c>
      <c r="I786" s="135"/>
      <c r="J786" s="137" t="str">
        <f t="shared" ref="J786" si="127">IF(I786*H786,I786*H786,"")</f>
        <v/>
      </c>
    </row>
    <row r="787" spans="1:10" ht="18" customHeight="1" x14ac:dyDescent="0.2">
      <c r="A787" s="24">
        <v>2</v>
      </c>
      <c r="B787" s="24">
        <v>1</v>
      </c>
      <c r="D787" s="133"/>
      <c r="E787" s="17" t="s">
        <v>206</v>
      </c>
      <c r="F787" s="21"/>
      <c r="G787" s="138"/>
      <c r="H787" s="136"/>
      <c r="I787" s="135"/>
      <c r="J787" s="137"/>
    </row>
    <row r="788" spans="1:10" ht="18" customHeight="1" x14ac:dyDescent="0.2">
      <c r="A788" s="24">
        <v>3</v>
      </c>
      <c r="B788" s="24">
        <v>1</v>
      </c>
      <c r="D788" s="133"/>
      <c r="E788" s="17" t="s">
        <v>261</v>
      </c>
      <c r="F788" s="21"/>
      <c r="G788" s="138"/>
      <c r="H788" s="136"/>
      <c r="I788" s="135"/>
      <c r="J788" s="137"/>
    </row>
    <row r="789" spans="1:10" ht="18" customHeight="1" x14ac:dyDescent="0.2">
      <c r="A789" s="24">
        <v>4</v>
      </c>
      <c r="B789" s="24">
        <v>1</v>
      </c>
      <c r="D789" s="133"/>
      <c r="E789" s="17" t="s">
        <v>96</v>
      </c>
      <c r="F789" s="21"/>
      <c r="G789" s="138"/>
      <c r="H789" s="136"/>
      <c r="I789" s="135"/>
      <c r="J789" s="137"/>
    </row>
    <row r="790" spans="1:10" ht="18" customHeight="1" x14ac:dyDescent="0.2">
      <c r="A790" s="24">
        <v>5</v>
      </c>
      <c r="B790" s="24">
        <v>1</v>
      </c>
      <c r="D790" s="133"/>
      <c r="E790" s="17" t="s">
        <v>57</v>
      </c>
      <c r="F790" s="21"/>
      <c r="G790" s="138"/>
      <c r="H790" s="136"/>
      <c r="I790" s="135"/>
      <c r="J790" s="137"/>
    </row>
    <row r="791" spans="1:10" ht="33.75" customHeight="1" x14ac:dyDescent="0.2">
      <c r="A791" s="24">
        <v>6</v>
      </c>
      <c r="B791" s="24">
        <v>1</v>
      </c>
      <c r="D791" s="133"/>
      <c r="E791" s="61" t="s">
        <v>458</v>
      </c>
      <c r="F791" s="21"/>
      <c r="G791" s="138"/>
      <c r="H791" s="136"/>
      <c r="I791" s="135"/>
      <c r="J791" s="137"/>
    </row>
    <row r="792" spans="1:10" ht="18" customHeight="1" x14ac:dyDescent="0.2">
      <c r="A792" s="24">
        <v>1</v>
      </c>
      <c r="B792" s="24">
        <v>1</v>
      </c>
      <c r="D792" s="132"/>
      <c r="E792" s="16" t="s">
        <v>339</v>
      </c>
      <c r="F792" s="20"/>
      <c r="G792" s="138">
        <f>VLOOKUP(E792,'Бланк заказа'!C:H,3,0)</f>
        <v>0</v>
      </c>
      <c r="H792" s="136">
        <v>230</v>
      </c>
      <c r="I792" s="135"/>
      <c r="J792" s="137" t="str">
        <f t="shared" ref="J792" si="128">IF(I792*H792,I792*H792,"")</f>
        <v/>
      </c>
    </row>
    <row r="793" spans="1:10" ht="18" customHeight="1" x14ac:dyDescent="0.2">
      <c r="A793" s="24">
        <v>2</v>
      </c>
      <c r="B793" s="24">
        <v>1</v>
      </c>
      <c r="D793" s="133"/>
      <c r="E793" s="17" t="s">
        <v>15</v>
      </c>
      <c r="F793" s="21"/>
      <c r="G793" s="138"/>
      <c r="H793" s="136"/>
      <c r="I793" s="135"/>
      <c r="J793" s="137"/>
    </row>
    <row r="794" spans="1:10" ht="18" customHeight="1" x14ac:dyDescent="0.2">
      <c r="A794" s="24">
        <v>3</v>
      </c>
      <c r="B794" s="24">
        <v>1</v>
      </c>
      <c r="D794" s="133"/>
      <c r="E794" s="17" t="s">
        <v>280</v>
      </c>
      <c r="F794" s="21"/>
      <c r="G794" s="138"/>
      <c r="H794" s="136"/>
      <c r="I794" s="135"/>
      <c r="J794" s="137"/>
    </row>
    <row r="795" spans="1:10" ht="18" customHeight="1" x14ac:dyDescent="0.2">
      <c r="A795" s="24">
        <v>4</v>
      </c>
      <c r="B795" s="24">
        <v>1</v>
      </c>
      <c r="D795" s="133"/>
      <c r="E795" s="17" t="s">
        <v>148</v>
      </c>
      <c r="F795" s="21"/>
      <c r="G795" s="138"/>
      <c r="H795" s="136"/>
      <c r="I795" s="135"/>
      <c r="J795" s="137"/>
    </row>
    <row r="796" spans="1:10" ht="18" customHeight="1" x14ac:dyDescent="0.2">
      <c r="A796" s="24">
        <v>5</v>
      </c>
      <c r="B796" s="24">
        <v>1</v>
      </c>
      <c r="D796" s="133"/>
      <c r="E796" s="17" t="s">
        <v>36</v>
      </c>
      <c r="F796" s="21"/>
      <c r="G796" s="138"/>
      <c r="H796" s="136"/>
      <c r="I796" s="135"/>
      <c r="J796" s="137"/>
    </row>
    <row r="797" spans="1:10" ht="33.75" customHeight="1" x14ac:dyDescent="0.2">
      <c r="A797" s="24">
        <v>6</v>
      </c>
      <c r="B797" s="24">
        <v>1</v>
      </c>
      <c r="D797" s="133"/>
      <c r="E797" s="61" t="s">
        <v>459</v>
      </c>
      <c r="F797" s="21"/>
      <c r="G797" s="138"/>
      <c r="H797" s="136"/>
      <c r="I797" s="135"/>
      <c r="J797" s="137"/>
    </row>
    <row r="798" spans="1:10" ht="18" customHeight="1" x14ac:dyDescent="0.2">
      <c r="A798" s="24">
        <v>1</v>
      </c>
      <c r="B798" s="24">
        <v>1</v>
      </c>
      <c r="D798" s="132"/>
      <c r="E798" s="16" t="s">
        <v>327</v>
      </c>
      <c r="F798" s="20"/>
      <c r="G798" s="138">
        <f>VLOOKUP(E798,'Бланк заказа'!C:H,3,0)</f>
        <v>0</v>
      </c>
      <c r="H798" s="136">
        <v>230</v>
      </c>
      <c r="I798" s="135"/>
      <c r="J798" s="137" t="str">
        <f t="shared" ref="J798" si="129">IF(I798*H798,I798*H798,"")</f>
        <v/>
      </c>
    </row>
    <row r="799" spans="1:10" ht="18" customHeight="1" x14ac:dyDescent="0.2">
      <c r="A799" s="24">
        <v>2</v>
      </c>
      <c r="B799" s="24">
        <v>1</v>
      </c>
      <c r="D799" s="133"/>
      <c r="E799" s="17" t="s">
        <v>15</v>
      </c>
      <c r="F799" s="21"/>
      <c r="G799" s="138"/>
      <c r="H799" s="136"/>
      <c r="I799" s="135"/>
      <c r="J799" s="137"/>
    </row>
    <row r="800" spans="1:10" ht="18" customHeight="1" x14ac:dyDescent="0.2">
      <c r="A800" s="24">
        <v>3</v>
      </c>
      <c r="B800" s="24">
        <v>1</v>
      </c>
      <c r="D800" s="133"/>
      <c r="E800" s="17" t="s">
        <v>259</v>
      </c>
      <c r="F800" s="21"/>
      <c r="G800" s="138"/>
      <c r="H800" s="136"/>
      <c r="I800" s="135"/>
      <c r="J800" s="137"/>
    </row>
    <row r="801" spans="1:10" ht="18" customHeight="1" x14ac:dyDescent="0.2">
      <c r="A801" s="24">
        <v>4</v>
      </c>
      <c r="B801" s="24">
        <v>1</v>
      </c>
      <c r="D801" s="133"/>
      <c r="E801" s="17" t="s">
        <v>96</v>
      </c>
      <c r="F801" s="21"/>
      <c r="G801" s="138"/>
      <c r="H801" s="136"/>
      <c r="I801" s="135"/>
      <c r="J801" s="137"/>
    </row>
    <row r="802" spans="1:10" ht="18" customHeight="1" x14ac:dyDescent="0.2">
      <c r="A802" s="24">
        <v>5</v>
      </c>
      <c r="B802" s="24">
        <v>1</v>
      </c>
      <c r="D802" s="133"/>
      <c r="E802" s="17" t="s">
        <v>36</v>
      </c>
      <c r="F802" s="21"/>
      <c r="G802" s="138"/>
      <c r="H802" s="136"/>
      <c r="I802" s="135"/>
      <c r="J802" s="137"/>
    </row>
    <row r="803" spans="1:10" ht="33.75" customHeight="1" x14ac:dyDescent="0.2">
      <c r="A803" s="24">
        <v>6</v>
      </c>
      <c r="B803" s="24">
        <v>1</v>
      </c>
      <c r="D803" s="133"/>
      <c r="E803" s="61" t="s">
        <v>435</v>
      </c>
      <c r="F803" s="21"/>
      <c r="G803" s="138"/>
      <c r="H803" s="136"/>
      <c r="I803" s="135"/>
      <c r="J803" s="137"/>
    </row>
    <row r="804" spans="1:10" ht="18" customHeight="1" x14ac:dyDescent="0.2">
      <c r="A804" s="24">
        <v>1</v>
      </c>
      <c r="B804" s="24">
        <v>1</v>
      </c>
      <c r="D804" s="132"/>
      <c r="E804" s="16" t="s">
        <v>113</v>
      </c>
      <c r="F804" s="20"/>
      <c r="G804" s="138">
        <f>VLOOKUP(E804,'Бланк заказа'!C:H,3,0)</f>
        <v>0</v>
      </c>
      <c r="H804" s="136">
        <v>230</v>
      </c>
      <c r="I804" s="135"/>
      <c r="J804" s="137" t="str">
        <f t="shared" ref="J804" si="130">IF(I804*H804,I804*H804,"")</f>
        <v/>
      </c>
    </row>
    <row r="805" spans="1:10" ht="18" customHeight="1" x14ac:dyDescent="0.2">
      <c r="A805" s="24">
        <v>2</v>
      </c>
      <c r="B805" s="24">
        <v>1</v>
      </c>
      <c r="D805" s="133"/>
      <c r="E805" s="17" t="s">
        <v>15</v>
      </c>
      <c r="F805" s="21"/>
      <c r="G805" s="138"/>
      <c r="H805" s="136"/>
      <c r="I805" s="135"/>
      <c r="J805" s="137"/>
    </row>
    <row r="806" spans="1:10" ht="18" customHeight="1" x14ac:dyDescent="0.2">
      <c r="A806" s="24">
        <v>3</v>
      </c>
      <c r="B806" s="24">
        <v>1</v>
      </c>
      <c r="D806" s="133"/>
      <c r="E806" s="17" t="s">
        <v>257</v>
      </c>
      <c r="F806" s="21"/>
      <c r="G806" s="138"/>
      <c r="H806" s="136"/>
      <c r="I806" s="135"/>
      <c r="J806" s="137"/>
    </row>
    <row r="807" spans="1:10" ht="18" customHeight="1" x14ac:dyDescent="0.2">
      <c r="A807" s="24">
        <v>4</v>
      </c>
      <c r="B807" s="24">
        <v>1</v>
      </c>
      <c r="D807" s="133"/>
      <c r="E807" s="17" t="s">
        <v>97</v>
      </c>
      <c r="F807" s="21"/>
      <c r="G807" s="138"/>
      <c r="H807" s="136"/>
      <c r="I807" s="135"/>
      <c r="J807" s="137"/>
    </row>
    <row r="808" spans="1:10" ht="18" customHeight="1" x14ac:dyDescent="0.2">
      <c r="A808" s="24">
        <v>5</v>
      </c>
      <c r="B808" s="24">
        <v>1</v>
      </c>
      <c r="D808" s="133"/>
      <c r="E808" s="17" t="s">
        <v>57</v>
      </c>
      <c r="F808" s="21"/>
      <c r="G808" s="138"/>
      <c r="H808" s="136"/>
      <c r="I808" s="135"/>
      <c r="J808" s="137"/>
    </row>
    <row r="809" spans="1:10" ht="33.75" customHeight="1" x14ac:dyDescent="0.2">
      <c r="A809" s="24">
        <v>6</v>
      </c>
      <c r="B809" s="24">
        <v>1</v>
      </c>
      <c r="D809" s="133"/>
      <c r="E809" s="61" t="s">
        <v>481</v>
      </c>
      <c r="F809" s="21"/>
      <c r="G809" s="138"/>
      <c r="H809" s="136"/>
      <c r="I809" s="135"/>
      <c r="J809" s="137"/>
    </row>
    <row r="810" spans="1:10" ht="18" customHeight="1" x14ac:dyDescent="0.2">
      <c r="A810" s="24">
        <v>1</v>
      </c>
      <c r="B810" s="24">
        <v>1</v>
      </c>
      <c r="D810" s="132"/>
      <c r="E810" s="16" t="s">
        <v>114</v>
      </c>
      <c r="F810" s="20"/>
      <c r="G810" s="138">
        <f>VLOOKUP(E810,'Бланк заказа'!C:H,3,0)</f>
        <v>0</v>
      </c>
      <c r="H810" s="136">
        <v>230</v>
      </c>
      <c r="I810" s="135"/>
      <c r="J810" s="137" t="str">
        <f t="shared" ref="J810" si="131">IF(I810*H810,I810*H810,"")</f>
        <v/>
      </c>
    </row>
    <row r="811" spans="1:10" ht="18" customHeight="1" x14ac:dyDescent="0.2">
      <c r="A811" s="24">
        <v>2</v>
      </c>
      <c r="B811" s="24">
        <v>1</v>
      </c>
      <c r="D811" s="133"/>
      <c r="E811" s="17" t="s">
        <v>216</v>
      </c>
      <c r="F811" s="21"/>
      <c r="G811" s="138"/>
      <c r="H811" s="136"/>
      <c r="I811" s="135"/>
      <c r="J811" s="137"/>
    </row>
    <row r="812" spans="1:10" ht="18" customHeight="1" x14ac:dyDescent="0.2">
      <c r="A812" s="24">
        <v>3</v>
      </c>
      <c r="B812" s="24">
        <v>1</v>
      </c>
      <c r="D812" s="133"/>
      <c r="E812" s="17" t="s">
        <v>266</v>
      </c>
      <c r="F812" s="21"/>
      <c r="G812" s="138"/>
      <c r="H812" s="136"/>
      <c r="I812" s="135"/>
      <c r="J812" s="137"/>
    </row>
    <row r="813" spans="1:10" ht="18" customHeight="1" x14ac:dyDescent="0.2">
      <c r="A813" s="24">
        <v>4</v>
      </c>
      <c r="B813" s="24">
        <v>1</v>
      </c>
      <c r="D813" s="133"/>
      <c r="E813" s="17" t="s">
        <v>42</v>
      </c>
      <c r="F813" s="21"/>
      <c r="G813" s="138"/>
      <c r="H813" s="136"/>
      <c r="I813" s="135"/>
      <c r="J813" s="137"/>
    </row>
    <row r="814" spans="1:10" ht="18" customHeight="1" x14ac:dyDescent="0.2">
      <c r="A814" s="24">
        <v>5</v>
      </c>
      <c r="B814" s="24">
        <v>1</v>
      </c>
      <c r="D814" s="133"/>
      <c r="E814" s="17" t="s">
        <v>17</v>
      </c>
      <c r="F814" s="21"/>
      <c r="G814" s="138"/>
      <c r="H814" s="136"/>
      <c r="I814" s="135"/>
      <c r="J814" s="137"/>
    </row>
    <row r="815" spans="1:10" ht="33.75" customHeight="1" x14ac:dyDescent="0.2">
      <c r="A815" s="24">
        <v>6</v>
      </c>
      <c r="B815" s="24">
        <v>1</v>
      </c>
      <c r="D815" s="133"/>
      <c r="E815" s="61" t="s">
        <v>435</v>
      </c>
      <c r="F815" s="21"/>
      <c r="G815" s="138"/>
      <c r="H815" s="136"/>
      <c r="I815" s="135"/>
      <c r="J815" s="137"/>
    </row>
    <row r="816" spans="1:10" ht="18" customHeight="1" x14ac:dyDescent="0.2">
      <c r="A816" s="24">
        <v>1</v>
      </c>
      <c r="B816" s="24">
        <v>1</v>
      </c>
      <c r="D816" s="132"/>
      <c r="E816" s="16" t="s">
        <v>392</v>
      </c>
      <c r="F816" s="55" t="s">
        <v>51</v>
      </c>
      <c r="G816" s="138">
        <f>VLOOKUP(E816,'Бланк заказа'!C:H,3,0)</f>
        <v>0</v>
      </c>
      <c r="H816" s="136">
        <v>230</v>
      </c>
      <c r="I816" s="135"/>
      <c r="J816" s="137" t="str">
        <f t="shared" ref="J816" si="132">IF(I816*H816,I816*H816,"")</f>
        <v/>
      </c>
    </row>
    <row r="817" spans="1:10" ht="18" customHeight="1" x14ac:dyDescent="0.2">
      <c r="A817" s="24">
        <v>2</v>
      </c>
      <c r="B817" s="24">
        <v>1</v>
      </c>
      <c r="D817" s="133"/>
      <c r="E817" s="17" t="s">
        <v>15</v>
      </c>
      <c r="F817" s="21"/>
      <c r="G817" s="138"/>
      <c r="H817" s="136"/>
      <c r="I817" s="135"/>
      <c r="J817" s="137"/>
    </row>
    <row r="818" spans="1:10" ht="18" customHeight="1" x14ac:dyDescent="0.2">
      <c r="A818" s="24">
        <v>3</v>
      </c>
      <c r="B818" s="24">
        <v>1</v>
      </c>
      <c r="D818" s="133"/>
      <c r="E818" s="17" t="s">
        <v>250</v>
      </c>
      <c r="F818" s="21"/>
      <c r="G818" s="138"/>
      <c r="H818" s="136"/>
      <c r="I818" s="135"/>
      <c r="J818" s="137"/>
    </row>
    <row r="819" spans="1:10" ht="18" customHeight="1" x14ac:dyDescent="0.2">
      <c r="A819" s="24">
        <v>4</v>
      </c>
      <c r="B819" s="24">
        <v>1</v>
      </c>
      <c r="D819" s="133"/>
      <c r="E819" s="17" t="s">
        <v>105</v>
      </c>
      <c r="F819" s="21"/>
      <c r="G819" s="138"/>
      <c r="H819" s="136"/>
      <c r="I819" s="135"/>
      <c r="J819" s="137"/>
    </row>
    <row r="820" spans="1:10" ht="18" customHeight="1" x14ac:dyDescent="0.2">
      <c r="A820" s="24">
        <v>5</v>
      </c>
      <c r="B820" s="24">
        <v>1</v>
      </c>
      <c r="D820" s="133"/>
      <c r="E820" s="17" t="s">
        <v>17</v>
      </c>
      <c r="F820" s="21"/>
      <c r="G820" s="138"/>
      <c r="H820" s="136"/>
      <c r="I820" s="135"/>
      <c r="J820" s="137"/>
    </row>
    <row r="821" spans="1:10" ht="33.75" customHeight="1" x14ac:dyDescent="0.2">
      <c r="A821" s="24">
        <v>6</v>
      </c>
      <c r="B821" s="24">
        <v>1</v>
      </c>
      <c r="D821" s="133"/>
      <c r="E821" s="61" t="s">
        <v>510</v>
      </c>
      <c r="F821" s="21"/>
      <c r="G821" s="138"/>
      <c r="H821" s="136"/>
      <c r="I821" s="135"/>
      <c r="J821" s="137"/>
    </row>
    <row r="822" spans="1:10" ht="18" customHeight="1" x14ac:dyDescent="0.2">
      <c r="A822" s="24">
        <v>1</v>
      </c>
      <c r="B822" s="24">
        <v>1</v>
      </c>
      <c r="D822" s="132"/>
      <c r="E822" s="16" t="s">
        <v>115</v>
      </c>
      <c r="F822" s="20"/>
      <c r="G822" s="138">
        <f>VLOOKUP(E822,'Бланк заказа'!C:H,3,0)</f>
        <v>0</v>
      </c>
      <c r="H822" s="136">
        <v>230</v>
      </c>
      <c r="I822" s="135"/>
      <c r="J822" s="137" t="str">
        <f t="shared" ref="J822" si="133">IF(I822*H822,I822*H822,"")</f>
        <v/>
      </c>
    </row>
    <row r="823" spans="1:10" ht="18" customHeight="1" x14ac:dyDescent="0.2">
      <c r="A823" s="24">
        <v>2</v>
      </c>
      <c r="B823" s="24">
        <v>1</v>
      </c>
      <c r="D823" s="133"/>
      <c r="E823" s="17" t="s">
        <v>15</v>
      </c>
      <c r="F823" s="21"/>
      <c r="G823" s="138"/>
      <c r="H823" s="136"/>
      <c r="I823" s="135"/>
      <c r="J823" s="137"/>
    </row>
    <row r="824" spans="1:10" ht="18" customHeight="1" x14ac:dyDescent="0.2">
      <c r="A824" s="24">
        <v>3</v>
      </c>
      <c r="B824" s="24">
        <v>1</v>
      </c>
      <c r="D824" s="133"/>
      <c r="E824" s="17" t="s">
        <v>260</v>
      </c>
      <c r="F824" s="21"/>
      <c r="G824" s="138"/>
      <c r="H824" s="136"/>
      <c r="I824" s="135"/>
      <c r="J824" s="137"/>
    </row>
    <row r="825" spans="1:10" ht="18" customHeight="1" x14ac:dyDescent="0.2">
      <c r="A825" s="24">
        <v>4</v>
      </c>
      <c r="B825" s="24">
        <v>1</v>
      </c>
      <c r="D825" s="133"/>
      <c r="E825" s="17" t="s">
        <v>116</v>
      </c>
      <c r="F825" s="21"/>
      <c r="G825" s="138"/>
      <c r="H825" s="136"/>
      <c r="I825" s="135"/>
      <c r="J825" s="137"/>
    </row>
    <row r="826" spans="1:10" ht="18" customHeight="1" x14ac:dyDescent="0.2">
      <c r="A826" s="24">
        <v>5</v>
      </c>
      <c r="B826" s="24">
        <v>1</v>
      </c>
      <c r="D826" s="133"/>
      <c r="E826" s="17" t="s">
        <v>34</v>
      </c>
      <c r="F826" s="21"/>
      <c r="G826" s="138"/>
      <c r="H826" s="136"/>
      <c r="I826" s="135"/>
      <c r="J826" s="137"/>
    </row>
    <row r="827" spans="1:10" ht="33.75" customHeight="1" x14ac:dyDescent="0.2">
      <c r="A827" s="24">
        <v>6</v>
      </c>
      <c r="B827" s="24">
        <v>1</v>
      </c>
      <c r="D827" s="133"/>
      <c r="E827" s="61" t="s">
        <v>418</v>
      </c>
      <c r="F827" s="21"/>
      <c r="G827" s="138"/>
      <c r="H827" s="136"/>
      <c r="I827" s="135"/>
      <c r="J827" s="137"/>
    </row>
    <row r="828" spans="1:10" ht="18" customHeight="1" x14ac:dyDescent="0.2">
      <c r="A828" s="24">
        <v>1</v>
      </c>
      <c r="B828" s="24">
        <v>1</v>
      </c>
      <c r="D828" s="132"/>
      <c r="E828" s="16" t="s">
        <v>117</v>
      </c>
      <c r="F828" s="20"/>
      <c r="G828" s="138">
        <f>VLOOKUP(E828,'Бланк заказа'!C:H,3,0)</f>
        <v>0</v>
      </c>
      <c r="H828" s="136">
        <v>230</v>
      </c>
      <c r="I828" s="135"/>
      <c r="J828" s="137" t="str">
        <f t="shared" ref="J828" si="134">IF(I828*H828,I828*H828,"")</f>
        <v/>
      </c>
    </row>
    <row r="829" spans="1:10" ht="18" customHeight="1" x14ac:dyDescent="0.2">
      <c r="A829" s="24">
        <v>2</v>
      </c>
      <c r="B829" s="24">
        <v>1</v>
      </c>
      <c r="D829" s="133"/>
      <c r="E829" s="17" t="s">
        <v>15</v>
      </c>
      <c r="F829" s="21"/>
      <c r="G829" s="138"/>
      <c r="H829" s="136"/>
      <c r="I829" s="135"/>
      <c r="J829" s="137"/>
    </row>
    <row r="830" spans="1:10" ht="18" customHeight="1" x14ac:dyDescent="0.2">
      <c r="A830" s="24">
        <v>3</v>
      </c>
      <c r="B830" s="24">
        <v>1</v>
      </c>
      <c r="D830" s="133"/>
      <c r="E830" s="17" t="s">
        <v>262</v>
      </c>
      <c r="F830" s="21"/>
      <c r="G830" s="138"/>
      <c r="H830" s="136"/>
      <c r="I830" s="135"/>
      <c r="J830" s="137"/>
    </row>
    <row r="831" spans="1:10" ht="18" customHeight="1" x14ac:dyDescent="0.2">
      <c r="A831" s="24">
        <v>4</v>
      </c>
      <c r="B831" s="24">
        <v>1</v>
      </c>
      <c r="D831" s="133"/>
      <c r="E831" s="17" t="s">
        <v>91</v>
      </c>
      <c r="F831" s="21"/>
      <c r="G831" s="138"/>
      <c r="H831" s="136"/>
      <c r="I831" s="135"/>
      <c r="J831" s="137"/>
    </row>
    <row r="832" spans="1:10" ht="18" customHeight="1" x14ac:dyDescent="0.2">
      <c r="A832" s="24">
        <v>5</v>
      </c>
      <c r="B832" s="24">
        <v>1</v>
      </c>
      <c r="D832" s="133"/>
      <c r="E832" s="17" t="s">
        <v>17</v>
      </c>
      <c r="F832" s="21"/>
      <c r="G832" s="138"/>
      <c r="H832" s="136"/>
      <c r="I832" s="135"/>
      <c r="J832" s="137"/>
    </row>
    <row r="833" spans="1:10" ht="33.75" customHeight="1" x14ac:dyDescent="0.2">
      <c r="A833" s="24">
        <v>6</v>
      </c>
      <c r="B833" s="24">
        <v>1</v>
      </c>
      <c r="D833" s="133"/>
      <c r="E833" s="61" t="s">
        <v>435</v>
      </c>
      <c r="F833" s="21"/>
      <c r="G833" s="138"/>
      <c r="H833" s="136"/>
      <c r="I833" s="135"/>
      <c r="J833" s="137"/>
    </row>
    <row r="834" spans="1:10" ht="18" customHeight="1" x14ac:dyDescent="0.2">
      <c r="A834" s="24">
        <v>1</v>
      </c>
      <c r="B834" s="24">
        <v>1</v>
      </c>
      <c r="D834" s="132"/>
      <c r="E834" s="16" t="s">
        <v>605</v>
      </c>
      <c r="F834" s="55" t="s">
        <v>51</v>
      </c>
      <c r="G834" s="138">
        <f>VLOOKUP(E834,'Бланк заказа'!C:H,3,0)</f>
        <v>0</v>
      </c>
      <c r="H834" s="136">
        <v>230</v>
      </c>
      <c r="I834" s="135"/>
      <c r="J834" s="137" t="str">
        <f t="shared" ref="J834" si="135">IF(I834*H834,I834*H834,"")</f>
        <v/>
      </c>
    </row>
    <row r="835" spans="1:10" ht="18" customHeight="1" x14ac:dyDescent="0.2">
      <c r="A835" s="24">
        <v>2</v>
      </c>
      <c r="B835" s="24">
        <v>1</v>
      </c>
      <c r="D835" s="133"/>
      <c r="E835" s="17" t="s">
        <v>15</v>
      </c>
      <c r="F835" s="21"/>
      <c r="G835" s="138"/>
      <c r="H835" s="136"/>
      <c r="I835" s="135"/>
      <c r="J835" s="137"/>
    </row>
    <row r="836" spans="1:10" ht="18" customHeight="1" x14ac:dyDescent="0.2">
      <c r="A836" s="24">
        <v>3</v>
      </c>
      <c r="B836" s="24">
        <v>1</v>
      </c>
      <c r="D836" s="133"/>
      <c r="E836" s="17" t="s">
        <v>263</v>
      </c>
      <c r="F836" s="21"/>
      <c r="G836" s="138"/>
      <c r="H836" s="136"/>
      <c r="I836" s="135"/>
      <c r="J836" s="137"/>
    </row>
    <row r="837" spans="1:10" ht="18" customHeight="1" x14ac:dyDescent="0.2">
      <c r="A837" s="24">
        <v>4</v>
      </c>
      <c r="B837" s="24">
        <v>1</v>
      </c>
      <c r="D837" s="133"/>
      <c r="E837" s="17" t="s">
        <v>127</v>
      </c>
      <c r="F837" s="21"/>
      <c r="G837" s="138"/>
      <c r="H837" s="136"/>
      <c r="I837" s="135"/>
      <c r="J837" s="137"/>
    </row>
    <row r="838" spans="1:10" ht="18" customHeight="1" x14ac:dyDescent="0.2">
      <c r="A838" s="24">
        <v>5</v>
      </c>
      <c r="B838" s="24">
        <v>1</v>
      </c>
      <c r="D838" s="133"/>
      <c r="E838" s="17" t="s">
        <v>17</v>
      </c>
      <c r="F838" s="21"/>
      <c r="G838" s="138"/>
      <c r="H838" s="136"/>
      <c r="I838" s="135"/>
      <c r="J838" s="137"/>
    </row>
    <row r="839" spans="1:10" ht="33.75" customHeight="1" x14ac:dyDescent="0.2">
      <c r="A839" s="24">
        <v>6</v>
      </c>
      <c r="B839" s="24">
        <v>1</v>
      </c>
      <c r="D839" s="133"/>
      <c r="E839" s="61" t="s">
        <v>606</v>
      </c>
      <c r="F839" s="21"/>
      <c r="G839" s="138"/>
      <c r="H839" s="136"/>
      <c r="I839" s="135"/>
      <c r="J839" s="137"/>
    </row>
    <row r="840" spans="1:10" ht="18" customHeight="1" x14ac:dyDescent="0.2">
      <c r="A840" s="24">
        <v>1</v>
      </c>
      <c r="B840" s="24">
        <v>1</v>
      </c>
      <c r="D840" s="132"/>
      <c r="E840" s="16" t="s">
        <v>118</v>
      </c>
      <c r="F840" s="20"/>
      <c r="G840" s="138">
        <f>VLOOKUP(E840,'Бланк заказа'!C:H,3,0)</f>
        <v>0</v>
      </c>
      <c r="H840" s="136">
        <v>230</v>
      </c>
      <c r="I840" s="135"/>
      <c r="J840" s="137" t="str">
        <f t="shared" ref="J840" si="136">IF(I840*H840,I840*H840,"")</f>
        <v/>
      </c>
    </row>
    <row r="841" spans="1:10" ht="18" customHeight="1" x14ac:dyDescent="0.2">
      <c r="A841" s="24">
        <v>2</v>
      </c>
      <c r="B841" s="24">
        <v>1</v>
      </c>
      <c r="D841" s="133"/>
      <c r="E841" s="17" t="s">
        <v>15</v>
      </c>
      <c r="F841" s="21"/>
      <c r="G841" s="138"/>
      <c r="H841" s="136"/>
      <c r="I841" s="135"/>
      <c r="J841" s="137"/>
    </row>
    <row r="842" spans="1:10" ht="18" customHeight="1" x14ac:dyDescent="0.2">
      <c r="A842" s="24">
        <v>3</v>
      </c>
      <c r="B842" s="24">
        <v>1</v>
      </c>
      <c r="D842" s="133"/>
      <c r="E842" s="17" t="s">
        <v>278</v>
      </c>
      <c r="F842" s="21"/>
      <c r="G842" s="138"/>
      <c r="H842" s="136"/>
      <c r="I842" s="135"/>
      <c r="J842" s="137"/>
    </row>
    <row r="843" spans="1:10" ht="18" customHeight="1" x14ac:dyDescent="0.2">
      <c r="A843" s="24">
        <v>4</v>
      </c>
      <c r="B843" s="24">
        <v>1</v>
      </c>
      <c r="D843" s="133"/>
      <c r="E843" s="17" t="s">
        <v>91</v>
      </c>
      <c r="F843" s="21"/>
      <c r="G843" s="138"/>
      <c r="H843" s="136"/>
      <c r="I843" s="135"/>
      <c r="J843" s="137"/>
    </row>
    <row r="844" spans="1:10" ht="18" customHeight="1" x14ac:dyDescent="0.2">
      <c r="A844" s="24">
        <v>5</v>
      </c>
      <c r="B844" s="24">
        <v>1</v>
      </c>
      <c r="D844" s="133"/>
      <c r="E844" s="17" t="s">
        <v>34</v>
      </c>
      <c r="F844" s="21"/>
      <c r="G844" s="138"/>
      <c r="H844" s="136"/>
      <c r="I844" s="135"/>
      <c r="J844" s="137"/>
    </row>
    <row r="845" spans="1:10" ht="33.75" customHeight="1" x14ac:dyDescent="0.2">
      <c r="A845" s="24">
        <v>6</v>
      </c>
      <c r="B845" s="24">
        <v>1</v>
      </c>
      <c r="D845" s="133"/>
      <c r="E845" s="61" t="s">
        <v>416</v>
      </c>
      <c r="F845" s="21"/>
      <c r="G845" s="138"/>
      <c r="H845" s="136"/>
      <c r="I845" s="135"/>
      <c r="J845" s="137"/>
    </row>
    <row r="846" spans="1:10" ht="18" customHeight="1" x14ac:dyDescent="0.2">
      <c r="A846" s="24">
        <v>1</v>
      </c>
      <c r="B846" s="24">
        <v>1</v>
      </c>
      <c r="D846" s="132"/>
      <c r="E846" s="16" t="s">
        <v>119</v>
      </c>
      <c r="F846" s="20"/>
      <c r="G846" s="138">
        <f>VLOOKUP(E846,'Бланк заказа'!C:H,3,0)</f>
        <v>0</v>
      </c>
      <c r="H846" s="136">
        <v>230</v>
      </c>
      <c r="I846" s="135"/>
      <c r="J846" s="137" t="str">
        <f t="shared" ref="J846" si="137">IF(I846*H846,I846*H846,"")</f>
        <v/>
      </c>
    </row>
    <row r="847" spans="1:10" ht="18" customHeight="1" x14ac:dyDescent="0.2">
      <c r="A847" s="24">
        <v>2</v>
      </c>
      <c r="B847" s="24">
        <v>1</v>
      </c>
      <c r="D847" s="133"/>
      <c r="E847" s="17" t="s">
        <v>15</v>
      </c>
      <c r="F847" s="21"/>
      <c r="G847" s="138"/>
      <c r="H847" s="136"/>
      <c r="I847" s="135"/>
      <c r="J847" s="137"/>
    </row>
    <row r="848" spans="1:10" ht="18" customHeight="1" x14ac:dyDescent="0.2">
      <c r="A848" s="24">
        <v>3</v>
      </c>
      <c r="B848" s="24">
        <v>1</v>
      </c>
      <c r="D848" s="133"/>
      <c r="E848" s="17" t="s">
        <v>286</v>
      </c>
      <c r="F848" s="21"/>
      <c r="G848" s="138"/>
      <c r="H848" s="136"/>
      <c r="I848" s="135"/>
      <c r="J848" s="137"/>
    </row>
    <row r="849" spans="1:10" ht="18" customHeight="1" x14ac:dyDescent="0.2">
      <c r="A849" s="24">
        <v>4</v>
      </c>
      <c r="B849" s="24">
        <v>1</v>
      </c>
      <c r="D849" s="133"/>
      <c r="E849" s="17" t="s">
        <v>120</v>
      </c>
      <c r="F849" s="21"/>
      <c r="G849" s="138"/>
      <c r="H849" s="136"/>
      <c r="I849" s="135"/>
      <c r="J849" s="137"/>
    </row>
    <row r="850" spans="1:10" ht="18" customHeight="1" x14ac:dyDescent="0.2">
      <c r="A850" s="24">
        <v>5</v>
      </c>
      <c r="B850" s="24">
        <v>1</v>
      </c>
      <c r="D850" s="133"/>
      <c r="E850" s="17" t="s">
        <v>17</v>
      </c>
      <c r="F850" s="21"/>
      <c r="G850" s="138"/>
      <c r="H850" s="136"/>
      <c r="I850" s="135"/>
      <c r="J850" s="137"/>
    </row>
    <row r="851" spans="1:10" ht="33.75" customHeight="1" x14ac:dyDescent="0.2">
      <c r="A851" s="24">
        <v>6</v>
      </c>
      <c r="B851" s="24">
        <v>1</v>
      </c>
      <c r="D851" s="133"/>
      <c r="E851" s="61" t="s">
        <v>492</v>
      </c>
      <c r="F851" s="21"/>
      <c r="G851" s="138"/>
      <c r="H851" s="136"/>
      <c r="I851" s="135"/>
      <c r="J851" s="137"/>
    </row>
    <row r="852" spans="1:10" ht="18" customHeight="1" x14ac:dyDescent="0.2">
      <c r="A852" s="24">
        <v>1</v>
      </c>
      <c r="B852" s="24">
        <v>1</v>
      </c>
      <c r="D852" s="132"/>
      <c r="E852" s="16" t="s">
        <v>345</v>
      </c>
      <c r="F852" s="20"/>
      <c r="G852" s="138">
        <f>VLOOKUP(E852,'Бланк заказа'!C:H,3,0)</f>
        <v>0</v>
      </c>
      <c r="H852" s="136">
        <v>230</v>
      </c>
      <c r="I852" s="135"/>
      <c r="J852" s="137" t="str">
        <f t="shared" ref="J852" si="138">IF(I852*H852,I852*H852,"")</f>
        <v/>
      </c>
    </row>
    <row r="853" spans="1:10" ht="18" customHeight="1" x14ac:dyDescent="0.2">
      <c r="A853" s="24">
        <v>2</v>
      </c>
      <c r="B853" s="24">
        <v>1</v>
      </c>
      <c r="D853" s="133"/>
      <c r="E853" s="17" t="s">
        <v>15</v>
      </c>
      <c r="F853" s="21"/>
      <c r="G853" s="138"/>
      <c r="H853" s="136"/>
      <c r="I853" s="135"/>
      <c r="J853" s="137"/>
    </row>
    <row r="854" spans="1:10" ht="18" customHeight="1" x14ac:dyDescent="0.2">
      <c r="A854" s="24">
        <v>3</v>
      </c>
      <c r="B854" s="24">
        <v>1</v>
      </c>
      <c r="D854" s="133"/>
      <c r="E854" s="17" t="s">
        <v>286</v>
      </c>
      <c r="F854" s="21"/>
      <c r="G854" s="138"/>
      <c r="H854" s="136"/>
      <c r="I854" s="135"/>
      <c r="J854" s="137"/>
    </row>
    <row r="855" spans="1:10" ht="18" customHeight="1" x14ac:dyDescent="0.2">
      <c r="A855" s="24">
        <v>4</v>
      </c>
      <c r="B855" s="24">
        <v>1</v>
      </c>
      <c r="D855" s="133"/>
      <c r="E855" s="17" t="s">
        <v>120</v>
      </c>
      <c r="F855" s="21"/>
      <c r="G855" s="138"/>
      <c r="H855" s="136"/>
      <c r="I855" s="135"/>
      <c r="J855" s="137"/>
    </row>
    <row r="856" spans="1:10" ht="18" customHeight="1" x14ac:dyDescent="0.2">
      <c r="A856" s="24">
        <v>5</v>
      </c>
      <c r="B856" s="24">
        <v>1</v>
      </c>
      <c r="D856" s="133"/>
      <c r="E856" s="17" t="s">
        <v>17</v>
      </c>
      <c r="F856" s="21"/>
      <c r="G856" s="138"/>
      <c r="H856" s="136"/>
      <c r="I856" s="135"/>
      <c r="J856" s="137"/>
    </row>
    <row r="857" spans="1:10" ht="33.75" customHeight="1" x14ac:dyDescent="0.2">
      <c r="A857" s="24">
        <v>6</v>
      </c>
      <c r="B857" s="24">
        <v>1</v>
      </c>
      <c r="D857" s="133"/>
      <c r="E857" s="61" t="s">
        <v>471</v>
      </c>
      <c r="F857" s="21"/>
      <c r="G857" s="138"/>
      <c r="H857" s="136"/>
      <c r="I857" s="135"/>
      <c r="J857" s="137"/>
    </row>
    <row r="858" spans="1:10" ht="18" customHeight="1" x14ac:dyDescent="0.2">
      <c r="A858" s="24">
        <v>1</v>
      </c>
      <c r="B858" s="24">
        <v>1</v>
      </c>
      <c r="D858" s="132"/>
      <c r="E858" s="16" t="s">
        <v>340</v>
      </c>
      <c r="F858" s="20"/>
      <c r="G858" s="138">
        <f>VLOOKUP(E858,'Бланк заказа'!C:H,3,0)</f>
        <v>0</v>
      </c>
      <c r="H858" s="136">
        <v>230</v>
      </c>
      <c r="I858" s="135"/>
      <c r="J858" s="137" t="str">
        <f t="shared" ref="J858" si="139">IF(I858*H858,I858*H858,"")</f>
        <v/>
      </c>
    </row>
    <row r="859" spans="1:10" ht="18" customHeight="1" x14ac:dyDescent="0.2">
      <c r="A859" s="24">
        <v>2</v>
      </c>
      <c r="B859" s="24">
        <v>1</v>
      </c>
      <c r="D859" s="133"/>
      <c r="E859" s="17" t="s">
        <v>15</v>
      </c>
      <c r="F859" s="21"/>
      <c r="G859" s="138"/>
      <c r="H859" s="136"/>
      <c r="I859" s="135"/>
      <c r="J859" s="137"/>
    </row>
    <row r="860" spans="1:10" ht="18" customHeight="1" x14ac:dyDescent="0.2">
      <c r="A860" s="24">
        <v>3</v>
      </c>
      <c r="B860" s="24">
        <v>1</v>
      </c>
      <c r="D860" s="133"/>
      <c r="E860" s="17" t="s">
        <v>263</v>
      </c>
      <c r="F860" s="21"/>
      <c r="G860" s="138"/>
      <c r="H860" s="136"/>
      <c r="I860" s="135"/>
      <c r="J860" s="137"/>
    </row>
    <row r="861" spans="1:10" ht="18" customHeight="1" x14ac:dyDescent="0.2">
      <c r="A861" s="24">
        <v>4</v>
      </c>
      <c r="B861" s="24">
        <v>1</v>
      </c>
      <c r="D861" s="133"/>
      <c r="E861" s="17" t="s">
        <v>93</v>
      </c>
      <c r="F861" s="21"/>
      <c r="G861" s="138"/>
      <c r="H861" s="136"/>
      <c r="I861" s="135"/>
      <c r="J861" s="137"/>
    </row>
    <row r="862" spans="1:10" ht="18" customHeight="1" x14ac:dyDescent="0.2">
      <c r="A862" s="24">
        <v>5</v>
      </c>
      <c r="B862" s="24">
        <v>1</v>
      </c>
      <c r="D862" s="133"/>
      <c r="E862" s="17" t="s">
        <v>25</v>
      </c>
      <c r="F862" s="21"/>
      <c r="G862" s="138"/>
      <c r="H862" s="136"/>
      <c r="I862" s="135"/>
      <c r="J862" s="137"/>
    </row>
    <row r="863" spans="1:10" ht="33.75" customHeight="1" x14ac:dyDescent="0.2">
      <c r="A863" s="24">
        <v>6</v>
      </c>
      <c r="B863" s="24">
        <v>1</v>
      </c>
      <c r="D863" s="133"/>
      <c r="E863" s="61" t="s">
        <v>460</v>
      </c>
      <c r="F863" s="21"/>
      <c r="G863" s="138"/>
      <c r="H863" s="136"/>
      <c r="I863" s="135"/>
      <c r="J863" s="137"/>
    </row>
    <row r="864" spans="1:10" ht="18" customHeight="1" x14ac:dyDescent="0.2">
      <c r="A864" s="24">
        <v>1</v>
      </c>
      <c r="B864" s="24">
        <v>1</v>
      </c>
      <c r="D864" s="132"/>
      <c r="E864" s="16" t="s">
        <v>356</v>
      </c>
      <c r="F864" s="20"/>
      <c r="G864" s="138">
        <f>VLOOKUP(E864,'Бланк заказа'!C:H,3,0)</f>
        <v>0</v>
      </c>
      <c r="H864" s="136">
        <v>230</v>
      </c>
      <c r="I864" s="135"/>
      <c r="J864" s="137" t="str">
        <f t="shared" ref="J864" si="140">IF(I864*H864,I864*H864,"")</f>
        <v/>
      </c>
    </row>
    <row r="865" spans="1:10" ht="18" customHeight="1" x14ac:dyDescent="0.2">
      <c r="A865" s="24">
        <v>2</v>
      </c>
      <c r="B865" s="24">
        <v>1</v>
      </c>
      <c r="D865" s="133"/>
      <c r="E865" s="17" t="s">
        <v>15</v>
      </c>
      <c r="F865" s="21"/>
      <c r="G865" s="138"/>
      <c r="H865" s="136"/>
      <c r="I865" s="135"/>
      <c r="J865" s="137"/>
    </row>
    <row r="866" spans="1:10" ht="18" customHeight="1" x14ac:dyDescent="0.2">
      <c r="A866" s="24">
        <v>3</v>
      </c>
      <c r="B866" s="24">
        <v>1</v>
      </c>
      <c r="D866" s="133"/>
      <c r="E866" s="17" t="s">
        <v>249</v>
      </c>
      <c r="F866" s="21"/>
      <c r="G866" s="138"/>
      <c r="H866" s="136"/>
      <c r="I866" s="135"/>
      <c r="J866" s="137"/>
    </row>
    <row r="867" spans="1:10" ht="18" customHeight="1" x14ac:dyDescent="0.2">
      <c r="A867" s="24">
        <v>4</v>
      </c>
      <c r="B867" s="24">
        <v>1</v>
      </c>
      <c r="D867" s="133"/>
      <c r="E867" s="17" t="s">
        <v>22</v>
      </c>
      <c r="F867" s="21"/>
      <c r="G867" s="138"/>
      <c r="H867" s="136"/>
      <c r="I867" s="135"/>
      <c r="J867" s="137"/>
    </row>
    <row r="868" spans="1:10" ht="18" customHeight="1" x14ac:dyDescent="0.2">
      <c r="A868" s="24">
        <v>5</v>
      </c>
      <c r="B868" s="24">
        <v>1</v>
      </c>
      <c r="D868" s="133"/>
      <c r="E868" s="17" t="s">
        <v>25</v>
      </c>
      <c r="F868" s="21"/>
      <c r="G868" s="138"/>
      <c r="H868" s="136"/>
      <c r="I868" s="135"/>
      <c r="J868" s="137"/>
    </row>
    <row r="869" spans="1:10" ht="33.75" customHeight="1" x14ac:dyDescent="0.2">
      <c r="A869" s="24">
        <v>6</v>
      </c>
      <c r="B869" s="24">
        <v>1</v>
      </c>
      <c r="D869" s="133"/>
      <c r="E869" s="61" t="s">
        <v>461</v>
      </c>
      <c r="F869" s="21"/>
      <c r="G869" s="138"/>
      <c r="H869" s="136"/>
      <c r="I869" s="135"/>
      <c r="J869" s="137"/>
    </row>
    <row r="870" spans="1:10" ht="18" customHeight="1" x14ac:dyDescent="0.2">
      <c r="A870" s="24">
        <v>1</v>
      </c>
      <c r="B870" s="24">
        <v>1</v>
      </c>
      <c r="D870" s="132"/>
      <c r="E870" s="16" t="s">
        <v>121</v>
      </c>
      <c r="F870" s="20"/>
      <c r="G870" s="138">
        <f>VLOOKUP(E870,'Бланк заказа'!C:H,3,0)</f>
        <v>0</v>
      </c>
      <c r="H870" s="136">
        <v>230</v>
      </c>
      <c r="I870" s="135"/>
      <c r="J870" s="137" t="str">
        <f t="shared" ref="J870" si="141">IF(I870*H870,I870*H870,"")</f>
        <v/>
      </c>
    </row>
    <row r="871" spans="1:10" ht="18" customHeight="1" x14ac:dyDescent="0.2">
      <c r="A871" s="24">
        <v>2</v>
      </c>
      <c r="B871" s="24">
        <v>1</v>
      </c>
      <c r="D871" s="133"/>
      <c r="E871" s="17" t="s">
        <v>15</v>
      </c>
      <c r="F871" s="21"/>
      <c r="G871" s="138"/>
      <c r="H871" s="136"/>
      <c r="I871" s="135"/>
      <c r="J871" s="137"/>
    </row>
    <row r="872" spans="1:10" ht="18" customHeight="1" x14ac:dyDescent="0.2">
      <c r="A872" s="24">
        <v>3</v>
      </c>
      <c r="B872" s="24">
        <v>1</v>
      </c>
      <c r="D872" s="133"/>
      <c r="E872" s="17" t="s">
        <v>247</v>
      </c>
      <c r="F872" s="21"/>
      <c r="G872" s="138"/>
      <c r="H872" s="136"/>
      <c r="I872" s="135"/>
      <c r="J872" s="137"/>
    </row>
    <row r="873" spans="1:10" ht="18" customHeight="1" x14ac:dyDescent="0.2">
      <c r="A873" s="24">
        <v>4</v>
      </c>
      <c r="B873" s="24">
        <v>1</v>
      </c>
      <c r="D873" s="133"/>
      <c r="E873" s="17" t="s">
        <v>22</v>
      </c>
      <c r="F873" s="21"/>
      <c r="G873" s="138"/>
      <c r="H873" s="136"/>
      <c r="I873" s="135"/>
      <c r="J873" s="137"/>
    </row>
    <row r="874" spans="1:10" ht="18" customHeight="1" x14ac:dyDescent="0.2">
      <c r="A874" s="24">
        <v>5</v>
      </c>
      <c r="B874" s="24">
        <v>1</v>
      </c>
      <c r="D874" s="133"/>
      <c r="E874" s="17" t="s">
        <v>17</v>
      </c>
      <c r="F874" s="21"/>
      <c r="G874" s="138"/>
      <c r="H874" s="136"/>
      <c r="I874" s="135"/>
      <c r="J874" s="137"/>
    </row>
    <row r="875" spans="1:10" ht="33.75" customHeight="1" x14ac:dyDescent="0.2">
      <c r="A875" s="24">
        <v>6</v>
      </c>
      <c r="B875" s="24">
        <v>1</v>
      </c>
      <c r="D875" s="133"/>
      <c r="E875" s="61" t="s">
        <v>438</v>
      </c>
      <c r="F875" s="21"/>
      <c r="G875" s="138"/>
      <c r="H875" s="136"/>
      <c r="I875" s="135"/>
      <c r="J875" s="137"/>
    </row>
    <row r="876" spans="1:10" ht="18" customHeight="1" x14ac:dyDescent="0.2">
      <c r="A876" s="24">
        <v>1</v>
      </c>
      <c r="B876" s="24">
        <v>1</v>
      </c>
      <c r="D876" s="132"/>
      <c r="E876" s="16" t="s">
        <v>122</v>
      </c>
      <c r="F876" s="20"/>
      <c r="G876" s="138">
        <f>VLOOKUP(E876,'Бланк заказа'!C:H,3,0)</f>
        <v>0</v>
      </c>
      <c r="H876" s="136">
        <v>230</v>
      </c>
      <c r="I876" s="135"/>
      <c r="J876" s="137" t="str">
        <f t="shared" ref="J876" si="142">IF(I876*H876,I876*H876,"")</f>
        <v/>
      </c>
    </row>
    <row r="877" spans="1:10" ht="18" customHeight="1" x14ac:dyDescent="0.2">
      <c r="A877" s="24">
        <v>2</v>
      </c>
      <c r="B877" s="24">
        <v>1</v>
      </c>
      <c r="D877" s="133"/>
      <c r="E877" s="17" t="s">
        <v>216</v>
      </c>
      <c r="F877" s="21"/>
      <c r="G877" s="138"/>
      <c r="H877" s="136"/>
      <c r="I877" s="135"/>
      <c r="J877" s="137"/>
    </row>
    <row r="878" spans="1:10" ht="18" customHeight="1" x14ac:dyDescent="0.2">
      <c r="A878" s="24">
        <v>3</v>
      </c>
      <c r="B878" s="24">
        <v>1</v>
      </c>
      <c r="D878" s="133"/>
      <c r="E878" s="17" t="s">
        <v>263</v>
      </c>
      <c r="F878" s="21"/>
      <c r="G878" s="138"/>
      <c r="H878" s="136"/>
      <c r="I878" s="135"/>
      <c r="J878" s="137"/>
    </row>
    <row r="879" spans="1:10" ht="18" customHeight="1" x14ac:dyDescent="0.2">
      <c r="A879" s="24">
        <v>4</v>
      </c>
      <c r="B879" s="24">
        <v>1</v>
      </c>
      <c r="D879" s="133"/>
      <c r="E879" s="17" t="s">
        <v>123</v>
      </c>
      <c r="F879" s="21"/>
      <c r="G879" s="138"/>
      <c r="H879" s="136"/>
      <c r="I879" s="135"/>
      <c r="J879" s="137"/>
    </row>
    <row r="880" spans="1:10" ht="18" customHeight="1" x14ac:dyDescent="0.2">
      <c r="A880" s="24">
        <v>5</v>
      </c>
      <c r="B880" s="24">
        <v>1</v>
      </c>
      <c r="D880" s="133"/>
      <c r="E880" s="17" t="s">
        <v>17</v>
      </c>
      <c r="F880" s="21"/>
      <c r="G880" s="138"/>
      <c r="H880" s="136"/>
      <c r="I880" s="135"/>
      <c r="J880" s="137"/>
    </row>
    <row r="881" spans="1:10" ht="33.75" customHeight="1" x14ac:dyDescent="0.2">
      <c r="A881" s="24">
        <v>6</v>
      </c>
      <c r="B881" s="24">
        <v>1</v>
      </c>
      <c r="D881" s="133"/>
      <c r="E881" s="61" t="s">
        <v>393</v>
      </c>
      <c r="F881" s="21"/>
      <c r="G881" s="138"/>
      <c r="H881" s="136"/>
      <c r="I881" s="135"/>
      <c r="J881" s="137"/>
    </row>
    <row r="882" spans="1:10" ht="18" customHeight="1" x14ac:dyDescent="0.2">
      <c r="A882" s="24">
        <v>1</v>
      </c>
      <c r="B882" s="24">
        <v>1</v>
      </c>
      <c r="D882" s="132"/>
      <c r="E882" s="16" t="s">
        <v>341</v>
      </c>
      <c r="F882" s="20"/>
      <c r="G882" s="138">
        <f>VLOOKUP(E882,'Бланк заказа'!C:H,3,0)</f>
        <v>0</v>
      </c>
      <c r="H882" s="136">
        <v>230</v>
      </c>
      <c r="I882" s="135"/>
      <c r="J882" s="137" t="str">
        <f t="shared" ref="J882" si="143">IF(I882*H882,I882*H882,"")</f>
        <v/>
      </c>
    </row>
    <row r="883" spans="1:10" ht="18" customHeight="1" x14ac:dyDescent="0.2">
      <c r="A883" s="24">
        <v>2</v>
      </c>
      <c r="B883" s="24">
        <v>1</v>
      </c>
      <c r="D883" s="133"/>
      <c r="E883" s="17" t="s">
        <v>216</v>
      </c>
      <c r="F883" s="21"/>
      <c r="G883" s="138"/>
      <c r="H883" s="136"/>
      <c r="I883" s="135"/>
      <c r="J883" s="137"/>
    </row>
    <row r="884" spans="1:10" ht="18" customHeight="1" x14ac:dyDescent="0.2">
      <c r="A884" s="24">
        <v>3</v>
      </c>
      <c r="B884" s="24">
        <v>1</v>
      </c>
      <c r="D884" s="133"/>
      <c r="E884" s="17" t="s">
        <v>269</v>
      </c>
      <c r="F884" s="21"/>
      <c r="G884" s="138"/>
      <c r="H884" s="136"/>
      <c r="I884" s="135"/>
      <c r="J884" s="137"/>
    </row>
    <row r="885" spans="1:10" ht="18" customHeight="1" x14ac:dyDescent="0.2">
      <c r="A885" s="24">
        <v>4</v>
      </c>
      <c r="B885" s="24">
        <v>1</v>
      </c>
      <c r="D885" s="133"/>
      <c r="E885" s="17" t="s">
        <v>91</v>
      </c>
      <c r="F885" s="21"/>
      <c r="G885" s="138"/>
      <c r="H885" s="136"/>
      <c r="I885" s="135"/>
      <c r="J885" s="137"/>
    </row>
    <row r="886" spans="1:10" ht="18" customHeight="1" x14ac:dyDescent="0.2">
      <c r="A886" s="24">
        <v>5</v>
      </c>
      <c r="B886" s="24">
        <v>1</v>
      </c>
      <c r="D886" s="133"/>
      <c r="E886" s="17" t="s">
        <v>25</v>
      </c>
      <c r="F886" s="21"/>
      <c r="G886" s="138"/>
      <c r="H886" s="136"/>
      <c r="I886" s="135"/>
      <c r="J886" s="137"/>
    </row>
    <row r="887" spans="1:10" ht="33.75" customHeight="1" x14ac:dyDescent="0.2">
      <c r="A887" s="24">
        <v>6</v>
      </c>
      <c r="B887" s="24">
        <v>1</v>
      </c>
      <c r="D887" s="133"/>
      <c r="E887" s="61" t="s">
        <v>462</v>
      </c>
      <c r="F887" s="21"/>
      <c r="G887" s="138"/>
      <c r="H887" s="136"/>
      <c r="I887" s="135"/>
      <c r="J887" s="137"/>
    </row>
    <row r="888" spans="1:10" ht="18" customHeight="1" x14ac:dyDescent="0.2">
      <c r="A888" s="24">
        <v>1</v>
      </c>
      <c r="B888" s="24">
        <v>1</v>
      </c>
      <c r="D888" s="132"/>
      <c r="E888" s="16" t="s">
        <v>124</v>
      </c>
      <c r="F888" s="20"/>
      <c r="G888" s="138">
        <f>VLOOKUP(E888,'Бланк заказа'!C:H,3,0)</f>
        <v>0</v>
      </c>
      <c r="H888" s="136">
        <v>230</v>
      </c>
      <c r="I888" s="135"/>
      <c r="J888" s="137" t="str">
        <f t="shared" ref="J888" si="144">IF(I888*H888,I888*H888,"")</f>
        <v/>
      </c>
    </row>
    <row r="889" spans="1:10" ht="18" customHeight="1" x14ac:dyDescent="0.2">
      <c r="A889" s="24">
        <v>2</v>
      </c>
      <c r="B889" s="24">
        <v>1</v>
      </c>
      <c r="D889" s="133"/>
      <c r="E889" s="17" t="s">
        <v>205</v>
      </c>
      <c r="F889" s="21"/>
      <c r="G889" s="138"/>
      <c r="H889" s="136"/>
      <c r="I889" s="135"/>
      <c r="J889" s="137"/>
    </row>
    <row r="890" spans="1:10" ht="18" customHeight="1" x14ac:dyDescent="0.2">
      <c r="A890" s="24">
        <v>3</v>
      </c>
      <c r="B890" s="24">
        <v>1</v>
      </c>
      <c r="D890" s="133"/>
      <c r="E890" s="17" t="s">
        <v>255</v>
      </c>
      <c r="F890" s="21"/>
      <c r="G890" s="138"/>
      <c r="H890" s="136"/>
      <c r="I890" s="135"/>
      <c r="J890" s="137"/>
    </row>
    <row r="891" spans="1:10" ht="18" customHeight="1" x14ac:dyDescent="0.2">
      <c r="A891" s="24">
        <v>4</v>
      </c>
      <c r="B891" s="24">
        <v>1</v>
      </c>
      <c r="D891" s="133"/>
      <c r="E891" s="17" t="s">
        <v>93</v>
      </c>
      <c r="F891" s="21"/>
      <c r="G891" s="138"/>
      <c r="H891" s="136"/>
      <c r="I891" s="135"/>
      <c r="J891" s="137"/>
    </row>
    <row r="892" spans="1:10" ht="18" customHeight="1" x14ac:dyDescent="0.2">
      <c r="A892" s="24">
        <v>5</v>
      </c>
      <c r="B892" s="24">
        <v>1</v>
      </c>
      <c r="D892" s="133"/>
      <c r="E892" s="61" t="s">
        <v>125</v>
      </c>
      <c r="F892" s="21"/>
      <c r="G892" s="138"/>
      <c r="H892" s="136"/>
      <c r="I892" s="135"/>
      <c r="J892" s="137"/>
    </row>
    <row r="893" spans="1:10" ht="33.75" customHeight="1" x14ac:dyDescent="0.2">
      <c r="A893" s="24">
        <v>6</v>
      </c>
      <c r="B893" s="24">
        <v>1</v>
      </c>
      <c r="D893" s="133"/>
      <c r="E893" s="61" t="s">
        <v>418</v>
      </c>
      <c r="F893" s="21"/>
      <c r="G893" s="138"/>
      <c r="H893" s="136"/>
      <c r="I893" s="135"/>
      <c r="J893" s="137"/>
    </row>
    <row r="894" spans="1:10" ht="18" customHeight="1" x14ac:dyDescent="0.2">
      <c r="A894" s="24">
        <v>1</v>
      </c>
      <c r="B894" s="24">
        <v>1</v>
      </c>
      <c r="D894" s="132"/>
      <c r="E894" s="16" t="s">
        <v>861</v>
      </c>
      <c r="F894" s="55" t="s">
        <v>51</v>
      </c>
      <c r="G894" s="138">
        <f>VLOOKUP(E894,'Бланк заказа'!C:H,3,0)</f>
        <v>0</v>
      </c>
      <c r="H894" s="136">
        <v>230</v>
      </c>
      <c r="I894" s="135"/>
      <c r="J894" s="137" t="str">
        <f t="shared" ref="J894" si="145">IF(I894*H894,I894*H894,"")</f>
        <v/>
      </c>
    </row>
    <row r="895" spans="1:10" ht="18" customHeight="1" x14ac:dyDescent="0.2">
      <c r="A895" s="24">
        <v>2</v>
      </c>
      <c r="B895" s="24">
        <v>1</v>
      </c>
      <c r="D895" s="133"/>
      <c r="E895" s="17" t="s">
        <v>205</v>
      </c>
      <c r="F895" s="21"/>
      <c r="G895" s="138"/>
      <c r="H895" s="136"/>
      <c r="I895" s="135"/>
      <c r="J895" s="137"/>
    </row>
    <row r="896" spans="1:10" ht="18" customHeight="1" x14ac:dyDescent="0.2">
      <c r="A896" s="24">
        <v>3</v>
      </c>
      <c r="B896" s="24">
        <v>1</v>
      </c>
      <c r="D896" s="133"/>
      <c r="E896" s="17" t="s">
        <v>278</v>
      </c>
      <c r="F896" s="21"/>
      <c r="G896" s="138"/>
      <c r="H896" s="136"/>
      <c r="I896" s="135"/>
      <c r="J896" s="137"/>
    </row>
    <row r="897" spans="1:10" ht="18" customHeight="1" x14ac:dyDescent="0.2">
      <c r="A897" s="24">
        <v>4</v>
      </c>
      <c r="B897" s="24">
        <v>1</v>
      </c>
      <c r="D897" s="133"/>
      <c r="E897" s="17" t="s">
        <v>93</v>
      </c>
      <c r="F897" s="21"/>
      <c r="G897" s="138"/>
      <c r="H897" s="136"/>
      <c r="I897" s="135"/>
      <c r="J897" s="137"/>
    </row>
    <row r="898" spans="1:10" ht="18" customHeight="1" x14ac:dyDescent="0.2">
      <c r="A898" s="24">
        <v>5</v>
      </c>
      <c r="B898" s="24">
        <v>1</v>
      </c>
      <c r="D898" s="133"/>
      <c r="E898" s="61" t="s">
        <v>34</v>
      </c>
      <c r="F898" s="21"/>
      <c r="G898" s="138"/>
      <c r="H898" s="136"/>
      <c r="I898" s="135"/>
      <c r="J898" s="137"/>
    </row>
    <row r="899" spans="1:10" ht="33.75" customHeight="1" x14ac:dyDescent="0.2">
      <c r="A899" s="24">
        <v>6</v>
      </c>
      <c r="B899" s="24">
        <v>1</v>
      </c>
      <c r="D899" s="133"/>
      <c r="E899" s="61" t="s">
        <v>860</v>
      </c>
      <c r="F899" s="21"/>
      <c r="G899" s="138"/>
      <c r="H899" s="136"/>
      <c r="I899" s="135"/>
      <c r="J899" s="137"/>
    </row>
    <row r="900" spans="1:10" ht="18" customHeight="1" x14ac:dyDescent="0.2">
      <c r="A900" s="24">
        <v>1</v>
      </c>
      <c r="B900" s="24">
        <v>1</v>
      </c>
      <c r="D900" s="132"/>
      <c r="E900" s="16" t="s">
        <v>126</v>
      </c>
      <c r="F900" s="20"/>
      <c r="G900" s="138">
        <f>VLOOKUP(E900,'Бланк заказа'!C:H,3,0)</f>
        <v>0</v>
      </c>
      <c r="H900" s="136">
        <v>230</v>
      </c>
      <c r="I900" s="135"/>
      <c r="J900" s="137" t="str">
        <f t="shared" ref="J900" si="146">IF(I900*H900,I900*H900,"")</f>
        <v/>
      </c>
    </row>
    <row r="901" spans="1:10" ht="18" customHeight="1" x14ac:dyDescent="0.2">
      <c r="A901" s="24">
        <v>2</v>
      </c>
      <c r="B901" s="24">
        <v>1</v>
      </c>
      <c r="D901" s="133"/>
      <c r="E901" s="17" t="s">
        <v>215</v>
      </c>
      <c r="F901" s="21"/>
      <c r="G901" s="138"/>
      <c r="H901" s="136"/>
      <c r="I901" s="135"/>
      <c r="J901" s="137"/>
    </row>
    <row r="902" spans="1:10" ht="18" customHeight="1" x14ac:dyDescent="0.2">
      <c r="A902" s="24">
        <v>3</v>
      </c>
      <c r="B902" s="24">
        <v>1</v>
      </c>
      <c r="D902" s="133"/>
      <c r="E902" s="17" t="s">
        <v>287</v>
      </c>
      <c r="F902" s="21"/>
      <c r="G902" s="138"/>
      <c r="H902" s="136"/>
      <c r="I902" s="135"/>
      <c r="J902" s="137"/>
    </row>
    <row r="903" spans="1:10" ht="18" customHeight="1" x14ac:dyDescent="0.2">
      <c r="A903" s="24">
        <v>4</v>
      </c>
      <c r="B903" s="24">
        <v>1</v>
      </c>
      <c r="D903" s="133"/>
      <c r="E903" s="17" t="s">
        <v>127</v>
      </c>
      <c r="F903" s="21"/>
      <c r="G903" s="138"/>
      <c r="H903" s="136"/>
      <c r="I903" s="135"/>
      <c r="J903" s="137"/>
    </row>
    <row r="904" spans="1:10" ht="18" customHeight="1" x14ac:dyDescent="0.2">
      <c r="A904" s="24">
        <v>5</v>
      </c>
      <c r="B904" s="24">
        <v>1</v>
      </c>
      <c r="D904" s="133"/>
      <c r="E904" s="17" t="s">
        <v>20</v>
      </c>
      <c r="F904" s="21"/>
      <c r="G904" s="138"/>
      <c r="H904" s="136"/>
      <c r="I904" s="135"/>
      <c r="J904" s="137"/>
    </row>
    <row r="905" spans="1:10" ht="33.75" customHeight="1" x14ac:dyDescent="0.2">
      <c r="A905" s="24">
        <v>6</v>
      </c>
      <c r="B905" s="24">
        <v>1</v>
      </c>
      <c r="D905" s="133"/>
      <c r="E905" s="61" t="s">
        <v>438</v>
      </c>
      <c r="F905" s="21"/>
      <c r="G905" s="138"/>
      <c r="H905" s="136"/>
      <c r="I905" s="135"/>
      <c r="J905" s="137"/>
    </row>
    <row r="906" spans="1:10" ht="18" customHeight="1" x14ac:dyDescent="0.2">
      <c r="A906" s="24">
        <v>1</v>
      </c>
      <c r="B906" s="24">
        <v>1</v>
      </c>
      <c r="D906" s="132"/>
      <c r="E906" s="16" t="s">
        <v>128</v>
      </c>
      <c r="F906" s="20"/>
      <c r="G906" s="138">
        <f>VLOOKUP(E906,'Бланк заказа'!C:H,3,0)</f>
        <v>0</v>
      </c>
      <c r="H906" s="136">
        <v>230</v>
      </c>
      <c r="I906" s="135"/>
      <c r="J906" s="137" t="str">
        <f t="shared" ref="J906" si="147">IF(I906*H906,I906*H906,"")</f>
        <v/>
      </c>
    </row>
    <row r="907" spans="1:10" ht="18" customHeight="1" x14ac:dyDescent="0.2">
      <c r="A907" s="24">
        <v>2</v>
      </c>
      <c r="B907" s="24">
        <v>1</v>
      </c>
      <c r="D907" s="133"/>
      <c r="E907" s="17" t="s">
        <v>15</v>
      </c>
      <c r="F907" s="21"/>
      <c r="G907" s="138"/>
      <c r="H907" s="136"/>
      <c r="I907" s="135"/>
      <c r="J907" s="137"/>
    </row>
    <row r="908" spans="1:10" ht="18" customHeight="1" x14ac:dyDescent="0.2">
      <c r="A908" s="24">
        <v>3</v>
      </c>
      <c r="B908" s="24">
        <v>1</v>
      </c>
      <c r="D908" s="133"/>
      <c r="E908" s="17" t="s">
        <v>248</v>
      </c>
      <c r="F908" s="21"/>
      <c r="G908" s="138"/>
      <c r="H908" s="136"/>
      <c r="I908" s="135"/>
      <c r="J908" s="137"/>
    </row>
    <row r="909" spans="1:10" ht="18" customHeight="1" x14ac:dyDescent="0.2">
      <c r="A909" s="24">
        <v>4</v>
      </c>
      <c r="B909" s="24">
        <v>1</v>
      </c>
      <c r="D909" s="133"/>
      <c r="E909" s="17" t="s">
        <v>26</v>
      </c>
      <c r="F909" s="21"/>
      <c r="G909" s="138"/>
      <c r="H909" s="136"/>
      <c r="I909" s="135"/>
      <c r="J909" s="137"/>
    </row>
    <row r="910" spans="1:10" ht="18" customHeight="1" x14ac:dyDescent="0.2">
      <c r="A910" s="24">
        <v>5</v>
      </c>
      <c r="B910" s="24">
        <v>1</v>
      </c>
      <c r="D910" s="133"/>
      <c r="E910" s="17" t="s">
        <v>17</v>
      </c>
      <c r="F910" s="21"/>
      <c r="G910" s="138"/>
      <c r="H910" s="136"/>
      <c r="I910" s="135"/>
      <c r="J910" s="137"/>
    </row>
    <row r="911" spans="1:10" ht="33.75" customHeight="1" x14ac:dyDescent="0.2">
      <c r="A911" s="24">
        <v>6</v>
      </c>
      <c r="B911" s="24">
        <v>1</v>
      </c>
      <c r="D911" s="133"/>
      <c r="E911" s="61" t="s">
        <v>393</v>
      </c>
      <c r="F911" s="21"/>
      <c r="G911" s="138"/>
      <c r="H911" s="136"/>
      <c r="I911" s="135"/>
      <c r="J911" s="137"/>
    </row>
    <row r="912" spans="1:10" ht="18" customHeight="1" x14ac:dyDescent="0.2">
      <c r="A912" s="24">
        <v>1</v>
      </c>
      <c r="B912" s="24">
        <v>1</v>
      </c>
      <c r="D912" s="132"/>
      <c r="E912" s="16" t="s">
        <v>357</v>
      </c>
      <c r="F912" s="20"/>
      <c r="G912" s="138">
        <f>VLOOKUP(E912,'Бланк заказа'!C:H,3,0)</f>
        <v>0</v>
      </c>
      <c r="H912" s="136">
        <v>230</v>
      </c>
      <c r="I912" s="135"/>
      <c r="J912" s="137" t="str">
        <f t="shared" ref="J912" si="148">IF(I912*H912,I912*H912,"")</f>
        <v/>
      </c>
    </row>
    <row r="913" spans="1:10" ht="18" customHeight="1" x14ac:dyDescent="0.2">
      <c r="A913" s="24">
        <v>2</v>
      </c>
      <c r="B913" s="24">
        <v>1</v>
      </c>
      <c r="D913" s="133"/>
      <c r="E913" s="17" t="s">
        <v>15</v>
      </c>
      <c r="F913" s="21"/>
      <c r="G913" s="138"/>
      <c r="H913" s="136"/>
      <c r="I913" s="135"/>
      <c r="J913" s="137"/>
    </row>
    <row r="914" spans="1:10" ht="18" customHeight="1" x14ac:dyDescent="0.2">
      <c r="A914" s="24">
        <v>3</v>
      </c>
      <c r="B914" s="24">
        <v>1</v>
      </c>
      <c r="D914" s="133"/>
      <c r="E914" s="17" t="s">
        <v>244</v>
      </c>
      <c r="F914" s="21"/>
      <c r="G914" s="138"/>
      <c r="H914" s="136"/>
      <c r="I914" s="135"/>
      <c r="J914" s="137"/>
    </row>
    <row r="915" spans="1:10" ht="18" customHeight="1" x14ac:dyDescent="0.2">
      <c r="A915" s="24">
        <v>4</v>
      </c>
      <c r="B915" s="24">
        <v>1</v>
      </c>
      <c r="D915" s="133"/>
      <c r="E915" s="17" t="s">
        <v>127</v>
      </c>
      <c r="F915" s="21"/>
      <c r="G915" s="138"/>
      <c r="H915" s="136"/>
      <c r="I915" s="135"/>
      <c r="J915" s="137"/>
    </row>
    <row r="916" spans="1:10" ht="18" customHeight="1" x14ac:dyDescent="0.2">
      <c r="A916" s="24">
        <v>5</v>
      </c>
      <c r="B916" s="24">
        <v>1</v>
      </c>
      <c r="D916" s="133"/>
      <c r="E916" s="17" t="s">
        <v>17</v>
      </c>
      <c r="F916" s="21"/>
      <c r="G916" s="138"/>
      <c r="H916" s="136"/>
      <c r="I916" s="135"/>
      <c r="J916" s="137"/>
    </row>
    <row r="917" spans="1:10" ht="33.75" customHeight="1" x14ac:dyDescent="0.2">
      <c r="A917" s="24">
        <v>6</v>
      </c>
      <c r="B917" s="24">
        <v>1</v>
      </c>
      <c r="D917" s="133"/>
      <c r="E917" s="61" t="s">
        <v>463</v>
      </c>
      <c r="F917" s="21"/>
      <c r="G917" s="138"/>
      <c r="H917" s="136"/>
      <c r="I917" s="135"/>
      <c r="J917" s="137"/>
    </row>
    <row r="918" spans="1:10" ht="18" customHeight="1" x14ac:dyDescent="0.2">
      <c r="A918" s="24">
        <v>1</v>
      </c>
      <c r="B918" s="24">
        <v>1</v>
      </c>
      <c r="D918" s="132"/>
      <c r="E918" s="16" t="s">
        <v>610</v>
      </c>
      <c r="F918" s="55" t="s">
        <v>51</v>
      </c>
      <c r="G918" s="138">
        <f>VLOOKUP(E918,'Бланк заказа'!C:H,3,0)</f>
        <v>0</v>
      </c>
      <c r="H918" s="136">
        <v>230</v>
      </c>
      <c r="I918" s="135"/>
      <c r="J918" s="137" t="str">
        <f t="shared" ref="J918" si="149">IF(I918*H918,I918*H918,"")</f>
        <v/>
      </c>
    </row>
    <row r="919" spans="1:10" ht="18" customHeight="1" x14ac:dyDescent="0.2">
      <c r="A919" s="24">
        <v>2</v>
      </c>
      <c r="B919" s="24">
        <v>1</v>
      </c>
      <c r="D919" s="133"/>
      <c r="E919" s="17" t="s">
        <v>15</v>
      </c>
      <c r="F919" s="21"/>
      <c r="G919" s="138"/>
      <c r="H919" s="136"/>
      <c r="I919" s="135"/>
      <c r="J919" s="137"/>
    </row>
    <row r="920" spans="1:10" ht="18" customHeight="1" x14ac:dyDescent="0.2">
      <c r="A920" s="24">
        <v>3</v>
      </c>
      <c r="B920" s="24">
        <v>1</v>
      </c>
      <c r="D920" s="133"/>
      <c r="E920" s="17" t="s">
        <v>250</v>
      </c>
      <c r="F920" s="21"/>
      <c r="G920" s="138"/>
      <c r="H920" s="136"/>
      <c r="I920" s="135"/>
      <c r="J920" s="137"/>
    </row>
    <row r="921" spans="1:10" ht="18" customHeight="1" x14ac:dyDescent="0.2">
      <c r="A921" s="24">
        <v>4</v>
      </c>
      <c r="B921" s="24">
        <v>1</v>
      </c>
      <c r="D921" s="133"/>
      <c r="E921" s="17" t="s">
        <v>23</v>
      </c>
      <c r="F921" s="21"/>
      <c r="G921" s="138"/>
      <c r="H921" s="136"/>
      <c r="I921" s="135"/>
      <c r="J921" s="137"/>
    </row>
    <row r="922" spans="1:10" ht="18" customHeight="1" x14ac:dyDescent="0.2">
      <c r="A922" s="24">
        <v>5</v>
      </c>
      <c r="B922" s="24">
        <v>1</v>
      </c>
      <c r="D922" s="133"/>
      <c r="E922" s="17" t="s">
        <v>17</v>
      </c>
      <c r="F922" s="21"/>
      <c r="G922" s="138"/>
      <c r="H922" s="136"/>
      <c r="I922" s="135"/>
      <c r="J922" s="137"/>
    </row>
    <row r="923" spans="1:10" ht="33.75" customHeight="1" x14ac:dyDescent="0.2">
      <c r="A923" s="24">
        <v>6</v>
      </c>
      <c r="B923" s="24">
        <v>1</v>
      </c>
      <c r="D923" s="134"/>
      <c r="E923" s="64" t="s">
        <v>611</v>
      </c>
      <c r="F923" s="22"/>
      <c r="G923" s="138"/>
      <c r="H923" s="136"/>
      <c r="I923" s="135"/>
      <c r="J923" s="137"/>
    </row>
    <row r="924" spans="1:10" ht="18" customHeight="1" x14ac:dyDescent="0.2">
      <c r="A924" s="24">
        <v>0</v>
      </c>
      <c r="B924" s="24">
        <v>1</v>
      </c>
      <c r="D924" s="11"/>
      <c r="E924" s="3"/>
      <c r="G924" s="12"/>
      <c r="H924" s="13"/>
      <c r="I924" s="12"/>
      <c r="J924" s="14"/>
    </row>
    <row r="925" spans="1:10" ht="26.25" customHeight="1" x14ac:dyDescent="0.2">
      <c r="A925" s="24">
        <v>0</v>
      </c>
      <c r="B925" s="24">
        <v>1</v>
      </c>
      <c r="D925" s="139" t="s">
        <v>6</v>
      </c>
      <c r="E925" s="140"/>
      <c r="F925" s="140"/>
      <c r="G925" s="140"/>
      <c r="H925" s="140"/>
      <c r="I925" s="140"/>
      <c r="J925" s="141"/>
    </row>
    <row r="926" spans="1:10" s="15" customFormat="1" ht="31.5" customHeight="1" x14ac:dyDescent="0.2">
      <c r="A926" s="24">
        <v>0</v>
      </c>
      <c r="B926" s="24">
        <v>1</v>
      </c>
      <c r="D926" s="106" t="s">
        <v>11</v>
      </c>
      <c r="E926" s="107" t="s">
        <v>12</v>
      </c>
      <c r="F926" s="108"/>
      <c r="G926" s="106"/>
      <c r="H926" s="109" t="s">
        <v>936</v>
      </c>
      <c r="I926" s="106" t="s">
        <v>224</v>
      </c>
      <c r="J926" s="110" t="s">
        <v>225</v>
      </c>
    </row>
    <row r="927" spans="1:10" ht="18" customHeight="1" x14ac:dyDescent="0.2">
      <c r="A927" s="24">
        <v>1</v>
      </c>
      <c r="B927" s="24">
        <v>1</v>
      </c>
      <c r="D927" s="132"/>
      <c r="E927" s="16" t="s">
        <v>228</v>
      </c>
      <c r="F927" s="20"/>
      <c r="G927" s="138">
        <f>VLOOKUP(E927,'Бланк заказа'!C:H,3,0)</f>
        <v>0</v>
      </c>
      <c r="H927" s="136">
        <v>230</v>
      </c>
      <c r="I927" s="135"/>
      <c r="J927" s="137" t="str">
        <f>IF(I927*H927,I927*H927,"")</f>
        <v/>
      </c>
    </row>
    <row r="928" spans="1:10" ht="18" customHeight="1" x14ac:dyDescent="0.2">
      <c r="A928" s="24">
        <v>2</v>
      </c>
      <c r="B928" s="24">
        <v>1</v>
      </c>
      <c r="D928" s="133"/>
      <c r="E928" s="17" t="s">
        <v>206</v>
      </c>
      <c r="F928" s="21"/>
      <c r="G928" s="138"/>
      <c r="H928" s="136"/>
      <c r="I928" s="135"/>
      <c r="J928" s="137"/>
    </row>
    <row r="929" spans="1:10" ht="18" customHeight="1" x14ac:dyDescent="0.2">
      <c r="A929" s="24">
        <v>3</v>
      </c>
      <c r="B929" s="24">
        <v>1</v>
      </c>
      <c r="D929" s="133"/>
      <c r="E929" s="17" t="s">
        <v>288</v>
      </c>
      <c r="F929" s="21"/>
      <c r="G929" s="138"/>
      <c r="H929" s="136"/>
      <c r="I929" s="135"/>
      <c r="J929" s="137"/>
    </row>
    <row r="930" spans="1:10" ht="18" customHeight="1" x14ac:dyDescent="0.2">
      <c r="A930" s="24">
        <v>4</v>
      </c>
      <c r="B930" s="24">
        <v>1</v>
      </c>
      <c r="D930" s="133"/>
      <c r="E930" s="17" t="s">
        <v>129</v>
      </c>
      <c r="F930" s="21"/>
      <c r="G930" s="138"/>
      <c r="H930" s="136"/>
      <c r="I930" s="135"/>
      <c r="J930" s="137"/>
    </row>
    <row r="931" spans="1:10" ht="18" customHeight="1" x14ac:dyDescent="0.2">
      <c r="A931" s="24">
        <v>5</v>
      </c>
      <c r="B931" s="24">
        <v>1</v>
      </c>
      <c r="D931" s="133"/>
      <c r="E931" s="17" t="s">
        <v>17</v>
      </c>
      <c r="F931" s="21"/>
      <c r="G931" s="138"/>
      <c r="H931" s="136"/>
      <c r="I931" s="135"/>
      <c r="J931" s="137"/>
    </row>
    <row r="932" spans="1:10" ht="33.75" customHeight="1" x14ac:dyDescent="0.2">
      <c r="A932" s="24">
        <v>6</v>
      </c>
      <c r="B932" s="24">
        <v>1</v>
      </c>
      <c r="D932" s="133"/>
      <c r="E932" s="61" t="s">
        <v>393</v>
      </c>
      <c r="F932" s="21"/>
      <c r="G932" s="138"/>
      <c r="H932" s="136"/>
      <c r="I932" s="135"/>
      <c r="J932" s="137"/>
    </row>
    <row r="933" spans="1:10" ht="18" customHeight="1" x14ac:dyDescent="0.2">
      <c r="A933" s="24">
        <v>1</v>
      </c>
      <c r="B933" s="24">
        <v>1</v>
      </c>
      <c r="D933" s="132"/>
      <c r="E933" s="16" t="s">
        <v>375</v>
      </c>
      <c r="F933" s="20"/>
      <c r="G933" s="138">
        <f>VLOOKUP(E933,'Бланк заказа'!C:H,3,0)</f>
        <v>0</v>
      </c>
      <c r="H933" s="136">
        <v>230</v>
      </c>
      <c r="I933" s="135"/>
      <c r="J933" s="137" t="str">
        <f t="shared" ref="J933" si="150">IF(I933*H933,I933*H933,"")</f>
        <v/>
      </c>
    </row>
    <row r="934" spans="1:10" ht="18" customHeight="1" x14ac:dyDescent="0.2">
      <c r="A934" s="24">
        <v>2</v>
      </c>
      <c r="B934" s="24">
        <v>1</v>
      </c>
      <c r="D934" s="133"/>
      <c r="E934" s="17" t="s">
        <v>215</v>
      </c>
      <c r="F934" s="21"/>
      <c r="G934" s="138"/>
      <c r="H934" s="136"/>
      <c r="I934" s="135"/>
      <c r="J934" s="137"/>
    </row>
    <row r="935" spans="1:10" ht="18" customHeight="1" x14ac:dyDescent="0.2">
      <c r="A935" s="24">
        <v>3</v>
      </c>
      <c r="B935" s="24">
        <v>1</v>
      </c>
      <c r="D935" s="133"/>
      <c r="E935" s="17" t="s">
        <v>263</v>
      </c>
      <c r="F935" s="21"/>
      <c r="G935" s="138"/>
      <c r="H935" s="136"/>
      <c r="I935" s="135"/>
      <c r="J935" s="137"/>
    </row>
    <row r="936" spans="1:10" ht="18" customHeight="1" x14ac:dyDescent="0.2">
      <c r="A936" s="24">
        <v>4</v>
      </c>
      <c r="B936" s="24">
        <v>1</v>
      </c>
      <c r="D936" s="133"/>
      <c r="E936" s="17" t="s">
        <v>102</v>
      </c>
      <c r="F936" s="21"/>
      <c r="G936" s="138"/>
      <c r="H936" s="136"/>
      <c r="I936" s="135"/>
      <c r="J936" s="137"/>
    </row>
    <row r="937" spans="1:10" ht="18" customHeight="1" x14ac:dyDescent="0.2">
      <c r="A937" s="24">
        <v>5</v>
      </c>
      <c r="B937" s="24">
        <v>1</v>
      </c>
      <c r="D937" s="133"/>
      <c r="E937" s="17" t="s">
        <v>17</v>
      </c>
      <c r="F937" s="21"/>
      <c r="G937" s="138"/>
      <c r="H937" s="136"/>
      <c r="I937" s="135"/>
      <c r="J937" s="137"/>
    </row>
    <row r="938" spans="1:10" ht="33.75" customHeight="1" x14ac:dyDescent="0.2">
      <c r="A938" s="24">
        <v>6</v>
      </c>
      <c r="B938" s="24">
        <v>1</v>
      </c>
      <c r="D938" s="133"/>
      <c r="E938" s="61" t="s">
        <v>393</v>
      </c>
      <c r="F938" s="21"/>
      <c r="G938" s="138"/>
      <c r="H938" s="136"/>
      <c r="I938" s="135"/>
      <c r="J938" s="137"/>
    </row>
    <row r="939" spans="1:10" ht="18" customHeight="1" x14ac:dyDescent="0.2">
      <c r="A939" s="24">
        <v>1</v>
      </c>
      <c r="B939" s="24">
        <v>1</v>
      </c>
      <c r="D939" s="132"/>
      <c r="E939" s="16" t="s">
        <v>167</v>
      </c>
      <c r="F939" s="20"/>
      <c r="G939" s="138">
        <f>VLOOKUP(E939,'Бланк заказа'!C:H,3,0)</f>
        <v>0</v>
      </c>
      <c r="H939" s="136">
        <v>230</v>
      </c>
      <c r="I939" s="135"/>
      <c r="J939" s="137" t="str">
        <f t="shared" ref="J939" si="151">IF(I939*H939,I939*H939,"")</f>
        <v/>
      </c>
    </row>
    <row r="940" spans="1:10" ht="18" customHeight="1" x14ac:dyDescent="0.2">
      <c r="A940" s="24">
        <v>2</v>
      </c>
      <c r="B940" s="24">
        <v>1</v>
      </c>
      <c r="D940" s="133"/>
      <c r="E940" s="17" t="s">
        <v>215</v>
      </c>
      <c r="F940" s="21"/>
      <c r="G940" s="138"/>
      <c r="H940" s="136"/>
      <c r="I940" s="135"/>
      <c r="J940" s="137"/>
    </row>
    <row r="941" spans="1:10" ht="18" customHeight="1" x14ac:dyDescent="0.2">
      <c r="A941" s="24">
        <v>3</v>
      </c>
      <c r="B941" s="24">
        <v>1</v>
      </c>
      <c r="D941" s="133"/>
      <c r="E941" s="17" t="s">
        <v>315</v>
      </c>
      <c r="F941" s="21"/>
      <c r="G941" s="138"/>
      <c r="H941" s="136"/>
      <c r="I941" s="135"/>
      <c r="J941" s="137"/>
    </row>
    <row r="942" spans="1:10" ht="18" customHeight="1" x14ac:dyDescent="0.2">
      <c r="A942" s="24">
        <v>4</v>
      </c>
      <c r="B942" s="24">
        <v>1</v>
      </c>
      <c r="D942" s="133"/>
      <c r="E942" s="17" t="s">
        <v>168</v>
      </c>
      <c r="F942" s="21"/>
      <c r="G942" s="138"/>
      <c r="H942" s="136"/>
      <c r="I942" s="135"/>
      <c r="J942" s="137"/>
    </row>
    <row r="943" spans="1:10" ht="18" customHeight="1" x14ac:dyDescent="0.2">
      <c r="A943" s="24">
        <v>5</v>
      </c>
      <c r="B943" s="24">
        <v>1</v>
      </c>
      <c r="D943" s="133"/>
      <c r="E943" s="17" t="s">
        <v>17</v>
      </c>
      <c r="F943" s="21"/>
      <c r="G943" s="138"/>
      <c r="H943" s="136"/>
      <c r="I943" s="135"/>
      <c r="J943" s="137"/>
    </row>
    <row r="944" spans="1:10" ht="33.75" customHeight="1" x14ac:dyDescent="0.2">
      <c r="A944" s="24">
        <v>6</v>
      </c>
      <c r="B944" s="24">
        <v>1</v>
      </c>
      <c r="D944" s="133"/>
      <c r="E944" s="61" t="s">
        <v>545</v>
      </c>
      <c r="F944" s="21"/>
      <c r="G944" s="138"/>
      <c r="H944" s="136"/>
      <c r="I944" s="135"/>
      <c r="J944" s="137"/>
    </row>
    <row r="945" spans="1:10" ht="18" customHeight="1" x14ac:dyDescent="0.2">
      <c r="A945" s="24">
        <v>1</v>
      </c>
      <c r="B945" s="24">
        <v>1</v>
      </c>
      <c r="D945" s="132"/>
      <c r="E945" s="16" t="s">
        <v>527</v>
      </c>
      <c r="F945" s="55" t="s">
        <v>51</v>
      </c>
      <c r="G945" s="138">
        <f>VLOOKUP(E945,'Бланк заказа'!C:H,3,0)</f>
        <v>0</v>
      </c>
      <c r="H945" s="136">
        <v>230</v>
      </c>
      <c r="I945" s="135"/>
      <c r="J945" s="137" t="str">
        <f t="shared" ref="J945" si="152">IF(I945*H945,I945*H945,"")</f>
        <v/>
      </c>
    </row>
    <row r="946" spans="1:10" ht="18" customHeight="1" x14ac:dyDescent="0.2">
      <c r="A946" s="24">
        <v>2</v>
      </c>
      <c r="B946" s="24">
        <v>1</v>
      </c>
      <c r="D946" s="133"/>
      <c r="E946" s="17" t="s">
        <v>15</v>
      </c>
      <c r="F946" s="21"/>
      <c r="G946" s="138"/>
      <c r="H946" s="136"/>
      <c r="I946" s="135"/>
      <c r="J946" s="137"/>
    </row>
    <row r="947" spans="1:10" ht="18" customHeight="1" x14ac:dyDescent="0.2">
      <c r="A947" s="24">
        <v>3</v>
      </c>
      <c r="B947" s="24">
        <v>1</v>
      </c>
      <c r="D947" s="133"/>
      <c r="E947" s="17" t="s">
        <v>281</v>
      </c>
      <c r="F947" s="21"/>
      <c r="G947" s="138"/>
      <c r="H947" s="136"/>
      <c r="I947" s="135"/>
      <c r="J947" s="137"/>
    </row>
    <row r="948" spans="1:10" ht="18" customHeight="1" x14ac:dyDescent="0.2">
      <c r="A948" s="24">
        <v>4</v>
      </c>
      <c r="B948" s="24">
        <v>1</v>
      </c>
      <c r="D948" s="133"/>
      <c r="E948" s="17" t="s">
        <v>64</v>
      </c>
      <c r="F948" s="21"/>
      <c r="G948" s="138"/>
      <c r="H948" s="136"/>
      <c r="I948" s="135"/>
      <c r="J948" s="137"/>
    </row>
    <row r="949" spans="1:10" ht="18" customHeight="1" x14ac:dyDescent="0.2">
      <c r="A949" s="24">
        <v>5</v>
      </c>
      <c r="B949" s="24">
        <v>1</v>
      </c>
      <c r="D949" s="133"/>
      <c r="E949" s="17" t="s">
        <v>36</v>
      </c>
      <c r="F949" s="21"/>
      <c r="G949" s="138"/>
      <c r="H949" s="136"/>
      <c r="I949" s="135"/>
      <c r="J949" s="137"/>
    </row>
    <row r="950" spans="1:10" ht="33.75" customHeight="1" x14ac:dyDescent="0.2">
      <c r="A950" s="24">
        <v>6</v>
      </c>
      <c r="B950" s="24">
        <v>1</v>
      </c>
      <c r="D950" s="133"/>
      <c r="E950" s="61" t="s">
        <v>528</v>
      </c>
      <c r="F950" s="21"/>
      <c r="G950" s="138"/>
      <c r="H950" s="136"/>
      <c r="I950" s="135"/>
      <c r="J950" s="137"/>
    </row>
    <row r="951" spans="1:10" ht="18" customHeight="1" x14ac:dyDescent="0.2">
      <c r="A951" s="24">
        <v>1</v>
      </c>
      <c r="B951" s="24">
        <v>1</v>
      </c>
      <c r="D951" s="132"/>
      <c r="E951" s="16" t="s">
        <v>169</v>
      </c>
      <c r="F951" s="20"/>
      <c r="G951" s="138">
        <f>VLOOKUP(E951,'Бланк заказа'!C:H,3,0)</f>
        <v>0</v>
      </c>
      <c r="H951" s="136">
        <v>230</v>
      </c>
      <c r="I951" s="135"/>
      <c r="J951" s="137" t="str">
        <f t="shared" ref="J951" si="153">IF(I951*H951,I951*H951,"")</f>
        <v/>
      </c>
    </row>
    <row r="952" spans="1:10" ht="18" customHeight="1" x14ac:dyDescent="0.2">
      <c r="A952" s="24">
        <v>2</v>
      </c>
      <c r="B952" s="24">
        <v>1</v>
      </c>
      <c r="D952" s="133"/>
      <c r="E952" s="17" t="s">
        <v>206</v>
      </c>
      <c r="F952" s="21"/>
      <c r="G952" s="138"/>
      <c r="H952" s="136"/>
      <c r="I952" s="135"/>
      <c r="J952" s="137"/>
    </row>
    <row r="953" spans="1:10" ht="18" customHeight="1" x14ac:dyDescent="0.2">
      <c r="A953" s="24">
        <v>3</v>
      </c>
      <c r="B953" s="24">
        <v>1</v>
      </c>
      <c r="D953" s="133"/>
      <c r="E953" s="17" t="s">
        <v>287</v>
      </c>
      <c r="F953" s="21"/>
      <c r="G953" s="138"/>
      <c r="H953" s="136"/>
      <c r="I953" s="135"/>
      <c r="J953" s="137"/>
    </row>
    <row r="954" spans="1:10" ht="18" customHeight="1" x14ac:dyDescent="0.2">
      <c r="A954" s="24">
        <v>4</v>
      </c>
      <c r="B954" s="24">
        <v>1</v>
      </c>
      <c r="D954" s="133"/>
      <c r="E954" s="17" t="s">
        <v>170</v>
      </c>
      <c r="F954" s="21"/>
      <c r="G954" s="138"/>
      <c r="H954" s="136"/>
      <c r="I954" s="135"/>
      <c r="J954" s="137"/>
    </row>
    <row r="955" spans="1:10" ht="18" customHeight="1" x14ac:dyDescent="0.2">
      <c r="A955" s="24">
        <v>5</v>
      </c>
      <c r="B955" s="24">
        <v>1</v>
      </c>
      <c r="D955" s="133"/>
      <c r="E955" s="17" t="s">
        <v>17</v>
      </c>
      <c r="F955" s="21"/>
      <c r="G955" s="138"/>
      <c r="H955" s="136"/>
      <c r="I955" s="135"/>
      <c r="J955" s="137"/>
    </row>
    <row r="956" spans="1:10" ht="33.75" customHeight="1" x14ac:dyDescent="0.2">
      <c r="A956" s="24">
        <v>6</v>
      </c>
      <c r="B956" s="24">
        <v>1</v>
      </c>
      <c r="D956" s="133"/>
      <c r="E956" s="61" t="s">
        <v>424</v>
      </c>
      <c r="F956" s="21"/>
      <c r="G956" s="138"/>
      <c r="H956" s="136"/>
      <c r="I956" s="135"/>
      <c r="J956" s="137"/>
    </row>
    <row r="957" spans="1:10" ht="18" customHeight="1" x14ac:dyDescent="0.2">
      <c r="A957" s="24">
        <v>1</v>
      </c>
      <c r="B957" s="24">
        <v>1</v>
      </c>
      <c r="D957" s="132"/>
      <c r="E957" s="16" t="s">
        <v>171</v>
      </c>
      <c r="F957" s="20"/>
      <c r="G957" s="138">
        <f>VLOOKUP(E957,'Бланк заказа'!C:H,3,0)</f>
        <v>0</v>
      </c>
      <c r="H957" s="136">
        <v>230</v>
      </c>
      <c r="I957" s="135"/>
      <c r="J957" s="137" t="str">
        <f t="shared" ref="J957" si="154">IF(I957*H957,I957*H957,"")</f>
        <v/>
      </c>
    </row>
    <row r="958" spans="1:10" ht="18" customHeight="1" x14ac:dyDescent="0.2">
      <c r="A958" s="24">
        <v>2</v>
      </c>
      <c r="B958" s="24">
        <v>1</v>
      </c>
      <c r="D958" s="133"/>
      <c r="E958" s="17" t="s">
        <v>216</v>
      </c>
      <c r="F958" s="21"/>
      <c r="G958" s="138"/>
      <c r="H958" s="136"/>
      <c r="I958" s="135"/>
      <c r="J958" s="137"/>
    </row>
    <row r="959" spans="1:10" ht="18" customHeight="1" x14ac:dyDescent="0.2">
      <c r="A959" s="24">
        <v>3</v>
      </c>
      <c r="B959" s="24">
        <v>1</v>
      </c>
      <c r="D959" s="133"/>
      <c r="E959" s="17" t="s">
        <v>263</v>
      </c>
      <c r="F959" s="21"/>
      <c r="G959" s="138"/>
      <c r="H959" s="136"/>
      <c r="I959" s="135"/>
      <c r="J959" s="137"/>
    </row>
    <row r="960" spans="1:10" ht="18" customHeight="1" x14ac:dyDescent="0.2">
      <c r="A960" s="24">
        <v>4</v>
      </c>
      <c r="B960" s="24">
        <v>1</v>
      </c>
      <c r="D960" s="133"/>
      <c r="E960" s="17" t="s">
        <v>120</v>
      </c>
      <c r="F960" s="21"/>
      <c r="G960" s="138"/>
      <c r="H960" s="136"/>
      <c r="I960" s="135"/>
      <c r="J960" s="137"/>
    </row>
    <row r="961" spans="1:10" ht="18" customHeight="1" x14ac:dyDescent="0.2">
      <c r="A961" s="24">
        <v>5</v>
      </c>
      <c r="B961" s="24">
        <v>1</v>
      </c>
      <c r="D961" s="133"/>
      <c r="E961" s="17" t="s">
        <v>25</v>
      </c>
      <c r="F961" s="21"/>
      <c r="G961" s="138"/>
      <c r="H961" s="136"/>
      <c r="I961" s="135"/>
      <c r="J961" s="137"/>
    </row>
    <row r="962" spans="1:10" ht="33.75" customHeight="1" x14ac:dyDescent="0.2">
      <c r="A962" s="24">
        <v>6</v>
      </c>
      <c r="B962" s="24">
        <v>1</v>
      </c>
      <c r="D962" s="133"/>
      <c r="E962" s="61" t="s">
        <v>424</v>
      </c>
      <c r="F962" s="21"/>
      <c r="G962" s="138"/>
      <c r="H962" s="136"/>
      <c r="I962" s="135"/>
      <c r="J962" s="137"/>
    </row>
    <row r="963" spans="1:10" ht="18" customHeight="1" x14ac:dyDescent="0.2">
      <c r="A963" s="24">
        <v>1</v>
      </c>
      <c r="B963" s="24">
        <v>1</v>
      </c>
      <c r="D963" s="132"/>
      <c r="E963" s="16" t="s">
        <v>172</v>
      </c>
      <c r="F963" s="20"/>
      <c r="G963" s="138">
        <f>VLOOKUP(E963,'Бланк заказа'!C:H,3,0)</f>
        <v>0</v>
      </c>
      <c r="H963" s="136">
        <v>230</v>
      </c>
      <c r="I963" s="135"/>
      <c r="J963" s="137" t="str">
        <f t="shared" ref="J963" si="155">IF(I963*H963,I963*H963,"")</f>
        <v/>
      </c>
    </row>
    <row r="964" spans="1:10" ht="18" customHeight="1" x14ac:dyDescent="0.2">
      <c r="A964" s="24">
        <v>2</v>
      </c>
      <c r="B964" s="24">
        <v>1</v>
      </c>
      <c r="D964" s="133"/>
      <c r="E964" s="17" t="s">
        <v>216</v>
      </c>
      <c r="F964" s="21"/>
      <c r="G964" s="138"/>
      <c r="H964" s="136"/>
      <c r="I964" s="135"/>
      <c r="J964" s="137"/>
    </row>
    <row r="965" spans="1:10" ht="18" customHeight="1" x14ac:dyDescent="0.2">
      <c r="A965" s="24">
        <v>3</v>
      </c>
      <c r="B965" s="24">
        <v>1</v>
      </c>
      <c r="D965" s="133"/>
      <c r="E965" s="17" t="s">
        <v>287</v>
      </c>
      <c r="F965" s="21"/>
      <c r="G965" s="138"/>
      <c r="H965" s="136"/>
      <c r="I965" s="135"/>
      <c r="J965" s="137"/>
    </row>
    <row r="966" spans="1:10" ht="18" customHeight="1" x14ac:dyDescent="0.2">
      <c r="A966" s="24">
        <v>4</v>
      </c>
      <c r="B966" s="24">
        <v>1</v>
      </c>
      <c r="D966" s="133"/>
      <c r="E966" s="17" t="s">
        <v>173</v>
      </c>
      <c r="F966" s="21"/>
      <c r="G966" s="138"/>
      <c r="H966" s="136"/>
      <c r="I966" s="135"/>
      <c r="J966" s="137"/>
    </row>
    <row r="967" spans="1:10" ht="18" customHeight="1" x14ac:dyDescent="0.2">
      <c r="A967" s="24">
        <v>5</v>
      </c>
      <c r="B967" s="24">
        <v>1</v>
      </c>
      <c r="D967" s="133"/>
      <c r="E967" s="17" t="s">
        <v>17</v>
      </c>
      <c r="F967" s="21"/>
      <c r="G967" s="138"/>
      <c r="H967" s="136"/>
      <c r="I967" s="135"/>
      <c r="J967" s="137"/>
    </row>
    <row r="968" spans="1:10" ht="33.75" customHeight="1" x14ac:dyDescent="0.2">
      <c r="A968" s="24">
        <v>6</v>
      </c>
      <c r="B968" s="24">
        <v>1</v>
      </c>
      <c r="D968" s="133"/>
      <c r="E968" s="61" t="s">
        <v>425</v>
      </c>
      <c r="F968" s="21"/>
      <c r="G968" s="138"/>
      <c r="H968" s="136"/>
      <c r="I968" s="135"/>
      <c r="J968" s="137"/>
    </row>
    <row r="969" spans="1:10" ht="18" customHeight="1" x14ac:dyDescent="0.2">
      <c r="A969" s="24">
        <v>1</v>
      </c>
      <c r="B969" s="24">
        <v>1</v>
      </c>
      <c r="D969" s="132"/>
      <c r="E969" s="16" t="s">
        <v>174</v>
      </c>
      <c r="F969" s="20"/>
      <c r="G969" s="138">
        <f>VLOOKUP(E969,'Бланк заказа'!C:H,3,0)</f>
        <v>0</v>
      </c>
      <c r="H969" s="136">
        <v>230</v>
      </c>
      <c r="I969" s="135"/>
      <c r="J969" s="137" t="str">
        <f t="shared" ref="J969" si="156">IF(I969*H969,I969*H969,"")</f>
        <v/>
      </c>
    </row>
    <row r="970" spans="1:10" ht="18" customHeight="1" x14ac:dyDescent="0.2">
      <c r="A970" s="24">
        <v>2</v>
      </c>
      <c r="B970" s="24">
        <v>1</v>
      </c>
      <c r="D970" s="133"/>
      <c r="E970" s="17" t="s">
        <v>216</v>
      </c>
      <c r="F970" s="21"/>
      <c r="G970" s="138"/>
      <c r="H970" s="136"/>
      <c r="I970" s="135"/>
      <c r="J970" s="137"/>
    </row>
    <row r="971" spans="1:10" ht="18" customHeight="1" x14ac:dyDescent="0.2">
      <c r="A971" s="24">
        <v>3</v>
      </c>
      <c r="B971" s="24">
        <v>1</v>
      </c>
      <c r="D971" s="133"/>
      <c r="E971" s="17" t="s">
        <v>287</v>
      </c>
      <c r="F971" s="21"/>
      <c r="G971" s="138"/>
      <c r="H971" s="136"/>
      <c r="I971" s="135"/>
      <c r="J971" s="137"/>
    </row>
    <row r="972" spans="1:10" ht="18" customHeight="1" x14ac:dyDescent="0.2">
      <c r="A972" s="24">
        <v>4</v>
      </c>
      <c r="B972" s="24">
        <v>1</v>
      </c>
      <c r="D972" s="133"/>
      <c r="E972" s="17" t="s">
        <v>102</v>
      </c>
      <c r="F972" s="21"/>
      <c r="G972" s="138"/>
      <c r="H972" s="136"/>
      <c r="I972" s="135"/>
      <c r="J972" s="137"/>
    </row>
    <row r="973" spans="1:10" ht="18" customHeight="1" x14ac:dyDescent="0.2">
      <c r="A973" s="24">
        <v>5</v>
      </c>
      <c r="B973" s="24">
        <v>1</v>
      </c>
      <c r="D973" s="133"/>
      <c r="E973" s="17" t="s">
        <v>17</v>
      </c>
      <c r="F973" s="21"/>
      <c r="G973" s="138"/>
      <c r="H973" s="136"/>
      <c r="I973" s="135"/>
      <c r="J973" s="137"/>
    </row>
    <row r="974" spans="1:10" ht="33.75" customHeight="1" x14ac:dyDescent="0.2">
      <c r="A974" s="24">
        <v>6</v>
      </c>
      <c r="B974" s="24">
        <v>1</v>
      </c>
      <c r="D974" s="133"/>
      <c r="E974" s="61" t="s">
        <v>470</v>
      </c>
      <c r="F974" s="21"/>
      <c r="G974" s="138"/>
      <c r="H974" s="136"/>
      <c r="I974" s="135"/>
      <c r="J974" s="137"/>
    </row>
    <row r="975" spans="1:10" ht="18" customHeight="1" x14ac:dyDescent="0.2">
      <c r="A975" s="24">
        <v>1</v>
      </c>
      <c r="B975" s="24">
        <v>1</v>
      </c>
      <c r="D975" s="132"/>
      <c r="E975" s="16" t="s">
        <v>175</v>
      </c>
      <c r="F975" s="20"/>
      <c r="G975" s="138">
        <f>VLOOKUP(E975,'Бланк заказа'!C:H,3,0)</f>
        <v>0</v>
      </c>
      <c r="H975" s="136">
        <v>230</v>
      </c>
      <c r="I975" s="135"/>
      <c r="J975" s="137" t="str">
        <f t="shared" ref="J975" si="157">IF(I975*H975,I975*H975,"")</f>
        <v/>
      </c>
    </row>
    <row r="976" spans="1:10" ht="18" customHeight="1" x14ac:dyDescent="0.2">
      <c r="A976" s="24">
        <v>2</v>
      </c>
      <c r="B976" s="24">
        <v>1</v>
      </c>
      <c r="D976" s="133"/>
      <c r="E976" s="17" t="s">
        <v>15</v>
      </c>
      <c r="F976" s="21"/>
      <c r="G976" s="138"/>
      <c r="H976" s="136"/>
      <c r="I976" s="135"/>
      <c r="J976" s="137"/>
    </row>
    <row r="977" spans="1:10" ht="18" customHeight="1" x14ac:dyDescent="0.2">
      <c r="A977" s="24">
        <v>3</v>
      </c>
      <c r="B977" s="24">
        <v>1</v>
      </c>
      <c r="D977" s="133"/>
      <c r="E977" s="17" t="s">
        <v>287</v>
      </c>
      <c r="F977" s="21"/>
      <c r="G977" s="138"/>
      <c r="H977" s="136"/>
      <c r="I977" s="135"/>
      <c r="J977" s="137"/>
    </row>
    <row r="978" spans="1:10" ht="18" customHeight="1" x14ac:dyDescent="0.2">
      <c r="A978" s="24">
        <v>4</v>
      </c>
      <c r="B978" s="24">
        <v>1</v>
      </c>
      <c r="D978" s="133"/>
      <c r="E978" s="17" t="s">
        <v>64</v>
      </c>
      <c r="F978" s="21"/>
      <c r="G978" s="138"/>
      <c r="H978" s="136"/>
      <c r="I978" s="135"/>
      <c r="J978" s="137"/>
    </row>
    <row r="979" spans="1:10" ht="18" customHeight="1" x14ac:dyDescent="0.2">
      <c r="A979" s="24">
        <v>5</v>
      </c>
      <c r="B979" s="24">
        <v>1</v>
      </c>
      <c r="D979" s="133"/>
      <c r="E979" s="17" t="s">
        <v>25</v>
      </c>
      <c r="F979" s="21"/>
      <c r="G979" s="138"/>
      <c r="H979" s="136"/>
      <c r="I979" s="135"/>
      <c r="J979" s="137"/>
    </row>
    <row r="980" spans="1:10" ht="33.75" customHeight="1" x14ac:dyDescent="0.2">
      <c r="A980" s="24">
        <v>6</v>
      </c>
      <c r="B980" s="24">
        <v>1</v>
      </c>
      <c r="D980" s="133"/>
      <c r="E980" s="61" t="s">
        <v>393</v>
      </c>
      <c r="F980" s="21"/>
      <c r="G980" s="138"/>
      <c r="H980" s="136"/>
      <c r="I980" s="135"/>
      <c r="J980" s="137"/>
    </row>
    <row r="981" spans="1:10" ht="18" customHeight="1" x14ac:dyDescent="0.2">
      <c r="A981" s="24">
        <v>1</v>
      </c>
      <c r="B981" s="24">
        <v>1</v>
      </c>
      <c r="D981" s="132"/>
      <c r="E981" s="16" t="s">
        <v>176</v>
      </c>
      <c r="F981" s="20"/>
      <c r="G981" s="138">
        <f>VLOOKUP(E981,'Бланк заказа'!C:H,3,0)</f>
        <v>0</v>
      </c>
      <c r="H981" s="136">
        <v>230</v>
      </c>
      <c r="I981" s="135"/>
      <c r="J981" s="137" t="str">
        <f t="shared" ref="J981" si="158">IF(I981*H981,I981*H981,"")</f>
        <v/>
      </c>
    </row>
    <row r="982" spans="1:10" ht="18" customHeight="1" x14ac:dyDescent="0.2">
      <c r="A982" s="24">
        <v>2</v>
      </c>
      <c r="B982" s="24">
        <v>1</v>
      </c>
      <c r="D982" s="133"/>
      <c r="E982" s="17" t="s">
        <v>215</v>
      </c>
      <c r="F982" s="21"/>
      <c r="G982" s="138"/>
      <c r="H982" s="136"/>
      <c r="I982" s="135"/>
      <c r="J982" s="137"/>
    </row>
    <row r="983" spans="1:10" ht="18" customHeight="1" x14ac:dyDescent="0.2">
      <c r="A983" s="24">
        <v>3</v>
      </c>
      <c r="B983" s="24">
        <v>1</v>
      </c>
      <c r="D983" s="133"/>
      <c r="E983" s="17" t="s">
        <v>312</v>
      </c>
      <c r="F983" s="21"/>
      <c r="G983" s="138"/>
      <c r="H983" s="136"/>
      <c r="I983" s="135"/>
      <c r="J983" s="137"/>
    </row>
    <row r="984" spans="1:10" ht="18" customHeight="1" x14ac:dyDescent="0.2">
      <c r="A984" s="24">
        <v>4</v>
      </c>
      <c r="B984" s="24">
        <v>1</v>
      </c>
      <c r="D984" s="133"/>
      <c r="E984" s="17" t="s">
        <v>120</v>
      </c>
      <c r="F984" s="21"/>
      <c r="G984" s="138"/>
      <c r="H984" s="136"/>
      <c r="I984" s="135"/>
      <c r="J984" s="137"/>
    </row>
    <row r="985" spans="1:10" ht="18" customHeight="1" x14ac:dyDescent="0.2">
      <c r="A985" s="24">
        <v>5</v>
      </c>
      <c r="B985" s="24">
        <v>1</v>
      </c>
      <c r="D985" s="133"/>
      <c r="E985" s="17" t="s">
        <v>17</v>
      </c>
      <c r="F985" s="21"/>
      <c r="G985" s="138"/>
      <c r="H985" s="136"/>
      <c r="I985" s="135"/>
      <c r="J985" s="137"/>
    </row>
    <row r="986" spans="1:10" ht="33.75" customHeight="1" x14ac:dyDescent="0.2">
      <c r="A986" s="24">
        <v>6</v>
      </c>
      <c r="B986" s="24">
        <v>1</v>
      </c>
      <c r="D986" s="133"/>
      <c r="E986" s="61" t="s">
        <v>393</v>
      </c>
      <c r="F986" s="21"/>
      <c r="G986" s="138"/>
      <c r="H986" s="136"/>
      <c r="I986" s="135"/>
      <c r="J986" s="137"/>
    </row>
    <row r="987" spans="1:10" ht="18" customHeight="1" x14ac:dyDescent="0.2">
      <c r="A987" s="24">
        <v>1</v>
      </c>
      <c r="B987" s="24">
        <v>1</v>
      </c>
      <c r="D987" s="132"/>
      <c r="E987" s="16" t="s">
        <v>484</v>
      </c>
      <c r="F987" s="55" t="s">
        <v>51</v>
      </c>
      <c r="G987" s="138">
        <f>VLOOKUP(E987,'Бланк заказа'!C:H,3,0)</f>
        <v>0</v>
      </c>
      <c r="H987" s="136">
        <v>230</v>
      </c>
      <c r="I987" s="135"/>
      <c r="J987" s="137" t="str">
        <f t="shared" ref="J987" si="159">IF(I987*H987,I987*H987,"")</f>
        <v/>
      </c>
    </row>
    <row r="988" spans="1:10" ht="18" customHeight="1" x14ac:dyDescent="0.2">
      <c r="A988" s="24">
        <v>2</v>
      </c>
      <c r="B988" s="24">
        <v>1</v>
      </c>
      <c r="D988" s="133"/>
      <c r="E988" s="17" t="s">
        <v>485</v>
      </c>
      <c r="F988" s="21"/>
      <c r="G988" s="138"/>
      <c r="H988" s="136"/>
      <c r="I988" s="135"/>
      <c r="J988" s="137"/>
    </row>
    <row r="989" spans="1:10" ht="18" customHeight="1" x14ac:dyDescent="0.2">
      <c r="A989" s="24">
        <v>3</v>
      </c>
      <c r="B989" s="24">
        <v>1</v>
      </c>
      <c r="D989" s="133"/>
      <c r="E989" s="17" t="s">
        <v>250</v>
      </c>
      <c r="F989" s="21"/>
      <c r="G989" s="138"/>
      <c r="H989" s="136"/>
      <c r="I989" s="135"/>
      <c r="J989" s="137"/>
    </row>
    <row r="990" spans="1:10" ht="18" customHeight="1" x14ac:dyDescent="0.2">
      <c r="A990" s="24">
        <v>4</v>
      </c>
      <c r="B990" s="24">
        <v>1</v>
      </c>
      <c r="D990" s="133"/>
      <c r="E990" s="17" t="s">
        <v>64</v>
      </c>
      <c r="F990" s="21"/>
      <c r="G990" s="138"/>
      <c r="H990" s="136"/>
      <c r="I990" s="135"/>
      <c r="J990" s="137"/>
    </row>
    <row r="991" spans="1:10" ht="18" customHeight="1" x14ac:dyDescent="0.2">
      <c r="A991" s="24">
        <v>5</v>
      </c>
      <c r="B991" s="24">
        <v>1</v>
      </c>
      <c r="D991" s="133"/>
      <c r="E991" s="17" t="s">
        <v>25</v>
      </c>
      <c r="F991" s="21"/>
      <c r="G991" s="138"/>
      <c r="H991" s="136"/>
      <c r="I991" s="135"/>
      <c r="J991" s="137"/>
    </row>
    <row r="992" spans="1:10" ht="33.75" customHeight="1" x14ac:dyDescent="0.2">
      <c r="A992" s="24">
        <v>6</v>
      </c>
      <c r="B992" s="24">
        <v>1</v>
      </c>
      <c r="D992" s="133"/>
      <c r="E992" s="61" t="s">
        <v>486</v>
      </c>
      <c r="F992" s="21"/>
      <c r="G992" s="138"/>
      <c r="H992" s="136"/>
      <c r="I992" s="135"/>
      <c r="J992" s="137"/>
    </row>
    <row r="993" spans="1:10" ht="18" customHeight="1" x14ac:dyDescent="0.2">
      <c r="A993" s="24">
        <v>1</v>
      </c>
      <c r="B993" s="24">
        <v>1</v>
      </c>
      <c r="D993" s="132"/>
      <c r="E993" s="16" t="s">
        <v>177</v>
      </c>
      <c r="F993" s="20"/>
      <c r="G993" s="138">
        <f>VLOOKUP(E993,'Бланк заказа'!C:H,3,0)</f>
        <v>0</v>
      </c>
      <c r="H993" s="136">
        <v>230</v>
      </c>
      <c r="I993" s="135"/>
      <c r="J993" s="137" t="str">
        <f t="shared" ref="J993" si="160">IF(I993*H993,I993*H993,"")</f>
        <v/>
      </c>
    </row>
    <row r="994" spans="1:10" ht="18" customHeight="1" x14ac:dyDescent="0.2">
      <c r="A994" s="24">
        <v>2</v>
      </c>
      <c r="B994" s="24">
        <v>1</v>
      </c>
      <c r="D994" s="133"/>
      <c r="E994" s="17" t="s">
        <v>215</v>
      </c>
      <c r="F994" s="21"/>
      <c r="G994" s="138"/>
      <c r="H994" s="136"/>
      <c r="I994" s="135"/>
      <c r="J994" s="137"/>
    </row>
    <row r="995" spans="1:10" ht="18" customHeight="1" x14ac:dyDescent="0.2">
      <c r="A995" s="24">
        <v>3</v>
      </c>
      <c r="B995" s="24">
        <v>1</v>
      </c>
      <c r="D995" s="133"/>
      <c r="E995" s="17" t="s">
        <v>288</v>
      </c>
      <c r="F995" s="21"/>
      <c r="G995" s="138"/>
      <c r="H995" s="136"/>
      <c r="I995" s="135"/>
      <c r="J995" s="137"/>
    </row>
    <row r="996" spans="1:10" ht="18" customHeight="1" x14ac:dyDescent="0.2">
      <c r="A996" s="24">
        <v>4</v>
      </c>
      <c r="B996" s="24">
        <v>1</v>
      </c>
      <c r="D996" s="133"/>
      <c r="E996" s="17" t="s">
        <v>127</v>
      </c>
      <c r="F996" s="21"/>
      <c r="G996" s="138"/>
      <c r="H996" s="136"/>
      <c r="I996" s="135"/>
      <c r="J996" s="137"/>
    </row>
    <row r="997" spans="1:10" ht="18" customHeight="1" x14ac:dyDescent="0.2">
      <c r="A997" s="24">
        <v>5</v>
      </c>
      <c r="B997" s="24">
        <v>1</v>
      </c>
      <c r="D997" s="133"/>
      <c r="E997" s="17" t="s">
        <v>17</v>
      </c>
      <c r="F997" s="21"/>
      <c r="G997" s="138"/>
      <c r="H997" s="136"/>
      <c r="I997" s="135"/>
      <c r="J997" s="137"/>
    </row>
    <row r="998" spans="1:10" ht="33.75" customHeight="1" x14ac:dyDescent="0.2">
      <c r="A998" s="24">
        <v>6</v>
      </c>
      <c r="B998" s="24">
        <v>1</v>
      </c>
      <c r="D998" s="133"/>
      <c r="E998" s="61" t="s">
        <v>393</v>
      </c>
      <c r="F998" s="21"/>
      <c r="G998" s="138"/>
      <c r="H998" s="136"/>
      <c r="I998" s="135"/>
      <c r="J998" s="137"/>
    </row>
    <row r="999" spans="1:10" ht="18" customHeight="1" x14ac:dyDescent="0.2">
      <c r="A999" s="24">
        <v>1</v>
      </c>
      <c r="B999" s="24">
        <v>1</v>
      </c>
      <c r="D999" s="132"/>
      <c r="E999" s="16" t="s">
        <v>493</v>
      </c>
      <c r="F999" s="55" t="s">
        <v>51</v>
      </c>
      <c r="G999" s="138">
        <f>VLOOKUP(E999,'Бланк заказа'!C:H,3,0)</f>
        <v>0</v>
      </c>
      <c r="H999" s="136">
        <v>230</v>
      </c>
      <c r="I999" s="135"/>
      <c r="J999" s="137" t="str">
        <f t="shared" ref="J999" si="161">IF(I999*H999,I999*H999,"")</f>
        <v/>
      </c>
    </row>
    <row r="1000" spans="1:10" ht="18" customHeight="1" x14ac:dyDescent="0.2">
      <c r="A1000" s="24">
        <v>2</v>
      </c>
      <c r="B1000" s="24">
        <v>1</v>
      </c>
      <c r="D1000" s="133"/>
      <c r="E1000" s="17" t="s">
        <v>206</v>
      </c>
      <c r="F1000" s="21"/>
      <c r="G1000" s="138"/>
      <c r="H1000" s="136"/>
      <c r="I1000" s="135"/>
      <c r="J1000" s="137"/>
    </row>
    <row r="1001" spans="1:10" ht="18" customHeight="1" x14ac:dyDescent="0.2">
      <c r="A1001" s="24">
        <v>3</v>
      </c>
      <c r="B1001" s="24">
        <v>1</v>
      </c>
      <c r="D1001" s="133"/>
      <c r="E1001" s="17" t="s">
        <v>286</v>
      </c>
      <c r="F1001" s="21"/>
      <c r="G1001" s="138"/>
      <c r="H1001" s="136"/>
      <c r="I1001" s="135"/>
      <c r="J1001" s="137"/>
    </row>
    <row r="1002" spans="1:10" ht="18" customHeight="1" x14ac:dyDescent="0.2">
      <c r="A1002" s="24">
        <v>4</v>
      </c>
      <c r="B1002" s="24">
        <v>1</v>
      </c>
      <c r="D1002" s="133"/>
      <c r="E1002" s="17" t="s">
        <v>170</v>
      </c>
      <c r="F1002" s="21"/>
      <c r="G1002" s="138"/>
      <c r="H1002" s="136"/>
      <c r="I1002" s="135"/>
      <c r="J1002" s="137"/>
    </row>
    <row r="1003" spans="1:10" ht="18" customHeight="1" x14ac:dyDescent="0.2">
      <c r="A1003" s="24">
        <v>5</v>
      </c>
      <c r="B1003" s="24">
        <v>1</v>
      </c>
      <c r="D1003" s="133"/>
      <c r="E1003" s="17" t="s">
        <v>17</v>
      </c>
      <c r="F1003" s="21"/>
      <c r="G1003" s="138"/>
      <c r="H1003" s="136"/>
      <c r="I1003" s="135"/>
      <c r="J1003" s="137"/>
    </row>
    <row r="1004" spans="1:10" ht="33.75" customHeight="1" x14ac:dyDescent="0.2">
      <c r="A1004" s="24">
        <v>6</v>
      </c>
      <c r="B1004" s="24">
        <v>1</v>
      </c>
      <c r="D1004" s="133"/>
      <c r="E1004" s="61" t="s">
        <v>620</v>
      </c>
      <c r="F1004" s="21"/>
      <c r="G1004" s="138"/>
      <c r="H1004" s="136"/>
      <c r="I1004" s="135"/>
      <c r="J1004" s="137"/>
    </row>
    <row r="1005" spans="1:10" ht="18" customHeight="1" x14ac:dyDescent="0.2">
      <c r="A1005" s="24">
        <v>1</v>
      </c>
      <c r="B1005" s="24">
        <v>1</v>
      </c>
      <c r="D1005" s="132"/>
      <c r="E1005" s="16" t="s">
        <v>178</v>
      </c>
      <c r="F1005" s="20"/>
      <c r="G1005" s="138">
        <f>VLOOKUP(E1005,'Бланк заказа'!C:H,3,0)</f>
        <v>0</v>
      </c>
      <c r="H1005" s="136">
        <v>230</v>
      </c>
      <c r="I1005" s="135"/>
      <c r="J1005" s="137" t="str">
        <f t="shared" ref="J1005" si="162">IF(I1005*H1005,I1005*H1005,"")</f>
        <v/>
      </c>
    </row>
    <row r="1006" spans="1:10" ht="18" customHeight="1" x14ac:dyDescent="0.2">
      <c r="A1006" s="24">
        <v>2</v>
      </c>
      <c r="B1006" s="24">
        <v>1</v>
      </c>
      <c r="D1006" s="133"/>
      <c r="E1006" s="17" t="s">
        <v>15</v>
      </c>
      <c r="F1006" s="21"/>
      <c r="G1006" s="138"/>
      <c r="H1006" s="136"/>
      <c r="I1006" s="135"/>
      <c r="J1006" s="137"/>
    </row>
    <row r="1007" spans="1:10" ht="18" customHeight="1" x14ac:dyDescent="0.2">
      <c r="A1007" s="24">
        <v>3</v>
      </c>
      <c r="B1007" s="24">
        <v>1</v>
      </c>
      <c r="D1007" s="133"/>
      <c r="E1007" s="17" t="s">
        <v>250</v>
      </c>
      <c r="F1007" s="21"/>
      <c r="G1007" s="138"/>
      <c r="H1007" s="136"/>
      <c r="I1007" s="135"/>
      <c r="J1007" s="137"/>
    </row>
    <row r="1008" spans="1:10" ht="18" customHeight="1" x14ac:dyDescent="0.2">
      <c r="A1008" s="24">
        <v>4</v>
      </c>
      <c r="B1008" s="24">
        <v>1</v>
      </c>
      <c r="D1008" s="133"/>
      <c r="E1008" s="17" t="s">
        <v>173</v>
      </c>
      <c r="F1008" s="21"/>
      <c r="G1008" s="138"/>
      <c r="H1008" s="136"/>
      <c r="I1008" s="135"/>
      <c r="J1008" s="137"/>
    </row>
    <row r="1009" spans="1:11" ht="18" customHeight="1" x14ac:dyDescent="0.2">
      <c r="A1009" s="24">
        <v>5</v>
      </c>
      <c r="B1009" s="24">
        <v>1</v>
      </c>
      <c r="D1009" s="133"/>
      <c r="E1009" s="61" t="s">
        <v>17</v>
      </c>
      <c r="F1009" s="21"/>
      <c r="G1009" s="138"/>
      <c r="H1009" s="136"/>
      <c r="I1009" s="135"/>
      <c r="J1009" s="137"/>
    </row>
    <row r="1010" spans="1:11" ht="33.75" customHeight="1" x14ac:dyDescent="0.2">
      <c r="A1010" s="24">
        <v>6</v>
      </c>
      <c r="B1010" s="24">
        <v>1</v>
      </c>
      <c r="D1010" s="133"/>
      <c r="E1010" s="61" t="s">
        <v>393</v>
      </c>
      <c r="F1010" s="21"/>
      <c r="G1010" s="138"/>
      <c r="H1010" s="136"/>
      <c r="I1010" s="135"/>
      <c r="J1010" s="137"/>
    </row>
    <row r="1011" spans="1:11" ht="18" customHeight="1" x14ac:dyDescent="0.2">
      <c r="A1011" s="24">
        <v>1</v>
      </c>
      <c r="B1011" s="24">
        <v>1</v>
      </c>
      <c r="D1011" s="132"/>
      <c r="E1011" s="16" t="s">
        <v>179</v>
      </c>
      <c r="F1011" s="20"/>
      <c r="G1011" s="138">
        <f>VLOOKUP(E1011,'Бланк заказа'!C:H,3,0)</f>
        <v>0</v>
      </c>
      <c r="H1011" s="136">
        <v>230</v>
      </c>
      <c r="I1011" s="135"/>
      <c r="J1011" s="137" t="str">
        <f t="shared" ref="J1011" si="163">IF(I1011*H1011,I1011*H1011,"")</f>
        <v/>
      </c>
    </row>
    <row r="1012" spans="1:11" ht="18" customHeight="1" x14ac:dyDescent="0.2">
      <c r="A1012" s="24">
        <v>2</v>
      </c>
      <c r="B1012" s="24">
        <v>1</v>
      </c>
      <c r="D1012" s="133"/>
      <c r="E1012" s="17" t="s">
        <v>15</v>
      </c>
      <c r="F1012" s="21"/>
      <c r="G1012" s="138"/>
      <c r="H1012" s="136"/>
      <c r="I1012" s="135"/>
      <c r="J1012" s="137"/>
    </row>
    <row r="1013" spans="1:11" ht="18" customHeight="1" x14ac:dyDescent="0.2">
      <c r="A1013" s="24">
        <v>3</v>
      </c>
      <c r="B1013" s="24">
        <v>1</v>
      </c>
      <c r="D1013" s="133"/>
      <c r="E1013" s="17" t="s">
        <v>263</v>
      </c>
      <c r="F1013" s="21"/>
      <c r="G1013" s="138"/>
      <c r="H1013" s="136"/>
      <c r="I1013" s="135"/>
      <c r="J1013" s="137"/>
    </row>
    <row r="1014" spans="1:11" ht="18" customHeight="1" x14ac:dyDescent="0.2">
      <c r="A1014" s="24">
        <v>4</v>
      </c>
      <c r="B1014" s="24">
        <v>1</v>
      </c>
      <c r="D1014" s="133"/>
      <c r="E1014" s="17" t="s">
        <v>64</v>
      </c>
      <c r="F1014" s="21"/>
      <c r="G1014" s="138"/>
      <c r="H1014" s="136"/>
      <c r="I1014" s="135"/>
      <c r="J1014" s="137"/>
    </row>
    <row r="1015" spans="1:11" ht="18" customHeight="1" x14ac:dyDescent="0.2">
      <c r="A1015" s="24">
        <v>5</v>
      </c>
      <c r="B1015" s="24">
        <v>1</v>
      </c>
      <c r="D1015" s="133"/>
      <c r="E1015" s="17" t="s">
        <v>17</v>
      </c>
      <c r="F1015" s="21"/>
      <c r="G1015" s="138"/>
      <c r="H1015" s="136"/>
      <c r="I1015" s="135"/>
      <c r="J1015" s="137"/>
    </row>
    <row r="1016" spans="1:11" ht="33.75" customHeight="1" x14ac:dyDescent="0.2">
      <c r="A1016" s="24">
        <v>6</v>
      </c>
      <c r="B1016" s="24">
        <v>1</v>
      </c>
      <c r="D1016" s="133"/>
      <c r="E1016" s="61" t="s">
        <v>426</v>
      </c>
      <c r="F1016" s="21"/>
      <c r="G1016" s="138"/>
      <c r="H1016" s="136"/>
      <c r="I1016" s="135"/>
      <c r="J1016" s="137"/>
    </row>
    <row r="1017" spans="1:11" ht="18" customHeight="1" x14ac:dyDescent="0.2">
      <c r="A1017" s="24">
        <v>1</v>
      </c>
      <c r="B1017" s="24">
        <v>1</v>
      </c>
      <c r="D1017" s="132"/>
      <c r="E1017" s="16" t="s">
        <v>181</v>
      </c>
      <c r="F1017" s="20"/>
      <c r="G1017" s="138">
        <f>VLOOKUP(E1017,'Бланк заказа'!C:H,3,0)</f>
        <v>0</v>
      </c>
      <c r="H1017" s="136">
        <v>230</v>
      </c>
      <c r="I1017" s="135"/>
      <c r="J1017" s="137" t="str">
        <f t="shared" ref="J1017" si="164">IF(I1017*H1017,I1017*H1017,"")</f>
        <v/>
      </c>
      <c r="K1017" s="65"/>
    </row>
    <row r="1018" spans="1:11" ht="18" customHeight="1" x14ac:dyDescent="0.2">
      <c r="A1018" s="24">
        <v>2</v>
      </c>
      <c r="B1018" s="24">
        <v>1</v>
      </c>
      <c r="D1018" s="133"/>
      <c r="E1018" s="17" t="s">
        <v>15</v>
      </c>
      <c r="F1018" s="21"/>
      <c r="G1018" s="138"/>
      <c r="H1018" s="136"/>
      <c r="I1018" s="135"/>
      <c r="J1018" s="137"/>
    </row>
    <row r="1019" spans="1:11" ht="18" customHeight="1" x14ac:dyDescent="0.2">
      <c r="A1019" s="24">
        <v>3</v>
      </c>
      <c r="B1019" s="24">
        <v>1</v>
      </c>
      <c r="D1019" s="133"/>
      <c r="E1019" s="17" t="s">
        <v>250</v>
      </c>
      <c r="F1019" s="21"/>
      <c r="G1019" s="138"/>
      <c r="H1019" s="136"/>
      <c r="I1019" s="135"/>
      <c r="J1019" s="137"/>
    </row>
    <row r="1020" spans="1:11" ht="18" customHeight="1" x14ac:dyDescent="0.2">
      <c r="A1020" s="24">
        <v>4</v>
      </c>
      <c r="B1020" s="24">
        <v>1</v>
      </c>
      <c r="D1020" s="133"/>
      <c r="E1020" s="17" t="s">
        <v>170</v>
      </c>
      <c r="F1020" s="21"/>
      <c r="G1020" s="138"/>
      <c r="H1020" s="136"/>
      <c r="I1020" s="135"/>
      <c r="J1020" s="137"/>
    </row>
    <row r="1021" spans="1:11" ht="18" customHeight="1" x14ac:dyDescent="0.2">
      <c r="A1021" s="24">
        <v>5</v>
      </c>
      <c r="B1021" s="24">
        <v>1</v>
      </c>
      <c r="D1021" s="133"/>
      <c r="E1021" s="17" t="s">
        <v>17</v>
      </c>
      <c r="F1021" s="21"/>
      <c r="G1021" s="138"/>
      <c r="H1021" s="136"/>
      <c r="I1021" s="135"/>
      <c r="J1021" s="137"/>
    </row>
    <row r="1022" spans="1:11" ht="33.75" customHeight="1" x14ac:dyDescent="0.2">
      <c r="A1022" s="24">
        <v>6</v>
      </c>
      <c r="B1022" s="24">
        <v>1</v>
      </c>
      <c r="D1022" s="133"/>
      <c r="E1022" s="61" t="s">
        <v>442</v>
      </c>
      <c r="F1022" s="21"/>
      <c r="G1022" s="138"/>
      <c r="H1022" s="136"/>
      <c r="I1022" s="135"/>
      <c r="J1022" s="137"/>
    </row>
    <row r="1023" spans="1:11" ht="18" customHeight="1" x14ac:dyDescent="0.2">
      <c r="A1023" s="24">
        <v>1</v>
      </c>
      <c r="B1023" s="24">
        <v>1</v>
      </c>
      <c r="D1023" s="132"/>
      <c r="E1023" s="16" t="s">
        <v>491</v>
      </c>
      <c r="F1023" s="55" t="s">
        <v>51</v>
      </c>
      <c r="G1023" s="138">
        <f>VLOOKUP(E1023,'Бланк заказа'!C:H,3,0)</f>
        <v>0</v>
      </c>
      <c r="H1023" s="136">
        <v>230</v>
      </c>
      <c r="I1023" s="135"/>
      <c r="J1023" s="137" t="str">
        <f t="shared" ref="J1023" si="165">IF(I1023*H1023,I1023*H1023,"")</f>
        <v/>
      </c>
    </row>
    <row r="1024" spans="1:11" ht="18" customHeight="1" x14ac:dyDescent="0.2">
      <c r="A1024" s="24">
        <v>2</v>
      </c>
      <c r="B1024" s="24">
        <v>1</v>
      </c>
      <c r="D1024" s="133"/>
      <c r="E1024" s="17" t="s">
        <v>15</v>
      </c>
      <c r="F1024" s="21"/>
      <c r="G1024" s="138"/>
      <c r="H1024" s="136"/>
      <c r="I1024" s="135"/>
      <c r="J1024" s="137"/>
    </row>
    <row r="1025" spans="1:11" ht="18" customHeight="1" x14ac:dyDescent="0.2">
      <c r="A1025" s="24">
        <v>3</v>
      </c>
      <c r="B1025" s="24">
        <v>1</v>
      </c>
      <c r="D1025" s="133"/>
      <c r="E1025" s="17" t="s">
        <v>250</v>
      </c>
      <c r="F1025" s="21"/>
      <c r="G1025" s="138"/>
      <c r="H1025" s="136"/>
      <c r="I1025" s="135"/>
      <c r="J1025" s="137"/>
    </row>
    <row r="1026" spans="1:11" ht="18" customHeight="1" x14ac:dyDescent="0.2">
      <c r="A1026" s="24">
        <v>4</v>
      </c>
      <c r="B1026" s="24">
        <v>1</v>
      </c>
      <c r="D1026" s="133"/>
      <c r="E1026" s="17" t="s">
        <v>64</v>
      </c>
      <c r="F1026" s="21"/>
      <c r="G1026" s="138"/>
      <c r="H1026" s="136"/>
      <c r="I1026" s="135"/>
      <c r="J1026" s="137"/>
    </row>
    <row r="1027" spans="1:11" ht="18" customHeight="1" x14ac:dyDescent="0.2">
      <c r="A1027" s="24">
        <v>5</v>
      </c>
      <c r="B1027" s="24">
        <v>1</v>
      </c>
      <c r="D1027" s="133"/>
      <c r="E1027" s="17" t="s">
        <v>17</v>
      </c>
      <c r="F1027" s="21"/>
      <c r="G1027" s="138"/>
      <c r="H1027" s="136"/>
      <c r="I1027" s="135"/>
      <c r="J1027" s="137"/>
    </row>
    <row r="1028" spans="1:11" ht="33.75" customHeight="1" x14ac:dyDescent="0.2">
      <c r="A1028" s="24">
        <v>6</v>
      </c>
      <c r="B1028" s="24">
        <v>1</v>
      </c>
      <c r="D1028" s="133"/>
      <c r="E1028" s="61" t="s">
        <v>608</v>
      </c>
      <c r="F1028" s="21"/>
      <c r="G1028" s="138"/>
      <c r="H1028" s="136"/>
      <c r="I1028" s="135"/>
      <c r="J1028" s="137"/>
    </row>
    <row r="1029" spans="1:11" ht="18" customHeight="1" x14ac:dyDescent="0.2">
      <c r="A1029" s="24">
        <v>1</v>
      </c>
      <c r="B1029" s="24">
        <v>1</v>
      </c>
      <c r="D1029" s="132"/>
      <c r="E1029" s="16" t="s">
        <v>607</v>
      </c>
      <c r="F1029" s="55" t="s">
        <v>51</v>
      </c>
      <c r="G1029" s="138">
        <f>VLOOKUP(E1029,'Бланк заказа'!C:H,3,0)</f>
        <v>0</v>
      </c>
      <c r="H1029" s="136">
        <v>230</v>
      </c>
      <c r="I1029" s="135"/>
      <c r="J1029" s="137" t="str">
        <f t="shared" ref="J1029" si="166">IF(I1029*H1029,I1029*H1029,"")</f>
        <v/>
      </c>
    </row>
    <row r="1030" spans="1:11" ht="18" customHeight="1" x14ac:dyDescent="0.2">
      <c r="A1030" s="24">
        <v>2</v>
      </c>
      <c r="B1030" s="24">
        <v>1</v>
      </c>
      <c r="D1030" s="133"/>
      <c r="E1030" s="17" t="s">
        <v>15</v>
      </c>
      <c r="F1030" s="21"/>
      <c r="G1030" s="138"/>
      <c r="H1030" s="136"/>
      <c r="I1030" s="135"/>
      <c r="J1030" s="137"/>
    </row>
    <row r="1031" spans="1:11" ht="18" customHeight="1" x14ac:dyDescent="0.2">
      <c r="A1031" s="24">
        <v>3</v>
      </c>
      <c r="B1031" s="24">
        <v>1</v>
      </c>
      <c r="D1031" s="133"/>
      <c r="E1031" s="17" t="s">
        <v>250</v>
      </c>
      <c r="F1031" s="21"/>
      <c r="G1031" s="138"/>
      <c r="H1031" s="136"/>
      <c r="I1031" s="135"/>
      <c r="J1031" s="137"/>
    </row>
    <row r="1032" spans="1:11" ht="18" customHeight="1" x14ac:dyDescent="0.2">
      <c r="A1032" s="24">
        <v>4</v>
      </c>
      <c r="B1032" s="24">
        <v>1</v>
      </c>
      <c r="D1032" s="133"/>
      <c r="E1032" s="17" t="s">
        <v>64</v>
      </c>
      <c r="F1032" s="21"/>
      <c r="G1032" s="138"/>
      <c r="H1032" s="136"/>
      <c r="I1032" s="135"/>
      <c r="J1032" s="137"/>
    </row>
    <row r="1033" spans="1:11" ht="18" customHeight="1" x14ac:dyDescent="0.2">
      <c r="A1033" s="24">
        <v>5</v>
      </c>
      <c r="B1033" s="24">
        <v>1</v>
      </c>
      <c r="D1033" s="133"/>
      <c r="E1033" s="17" t="s">
        <v>17</v>
      </c>
      <c r="F1033" s="21"/>
      <c r="G1033" s="138"/>
      <c r="H1033" s="136"/>
      <c r="I1033" s="135"/>
      <c r="J1033" s="137"/>
    </row>
    <row r="1034" spans="1:11" ht="33.75" customHeight="1" x14ac:dyDescent="0.2">
      <c r="A1034" s="24">
        <v>6</v>
      </c>
      <c r="B1034" s="24">
        <v>1</v>
      </c>
      <c r="D1034" s="133"/>
      <c r="E1034" s="61" t="s">
        <v>609</v>
      </c>
      <c r="F1034" s="21"/>
      <c r="G1034" s="138"/>
      <c r="H1034" s="136"/>
      <c r="I1034" s="135"/>
      <c r="J1034" s="137"/>
    </row>
    <row r="1035" spans="1:11" ht="18" customHeight="1" x14ac:dyDescent="0.2">
      <c r="A1035" s="24">
        <v>1</v>
      </c>
      <c r="B1035" s="24">
        <v>1</v>
      </c>
      <c r="D1035" s="132"/>
      <c r="E1035" s="16" t="s">
        <v>182</v>
      </c>
      <c r="F1035" s="20"/>
      <c r="G1035" s="138">
        <f>VLOOKUP(E1035,'Бланк заказа'!C:H,3,0)</f>
        <v>0</v>
      </c>
      <c r="H1035" s="136">
        <v>230</v>
      </c>
      <c r="I1035" s="135"/>
      <c r="J1035" s="137" t="str">
        <f t="shared" ref="J1035" si="167">IF(I1035*H1035,I1035*H1035,"")</f>
        <v/>
      </c>
      <c r="K1035" s="65"/>
    </row>
    <row r="1036" spans="1:11" ht="18" customHeight="1" x14ac:dyDescent="0.2">
      <c r="A1036" s="24">
        <v>2</v>
      </c>
      <c r="B1036" s="24">
        <v>1</v>
      </c>
      <c r="D1036" s="133"/>
      <c r="E1036" s="17" t="s">
        <v>215</v>
      </c>
      <c r="F1036" s="21"/>
      <c r="G1036" s="138"/>
      <c r="H1036" s="136"/>
      <c r="I1036" s="135"/>
      <c r="J1036" s="137"/>
    </row>
    <row r="1037" spans="1:11" ht="18" customHeight="1" x14ac:dyDescent="0.2">
      <c r="A1037" s="24">
        <v>3</v>
      </c>
      <c r="B1037" s="24">
        <v>1</v>
      </c>
      <c r="D1037" s="133"/>
      <c r="E1037" s="17" t="s">
        <v>286</v>
      </c>
      <c r="F1037" s="21"/>
      <c r="G1037" s="138"/>
      <c r="H1037" s="136"/>
      <c r="I1037" s="135"/>
      <c r="J1037" s="137"/>
    </row>
    <row r="1038" spans="1:11" ht="18" customHeight="1" x14ac:dyDescent="0.2">
      <c r="A1038" s="24">
        <v>4</v>
      </c>
      <c r="B1038" s="24">
        <v>1</v>
      </c>
      <c r="D1038" s="133"/>
      <c r="E1038" s="17" t="s">
        <v>170</v>
      </c>
      <c r="F1038" s="21"/>
      <c r="G1038" s="138"/>
      <c r="H1038" s="136"/>
      <c r="I1038" s="135"/>
      <c r="J1038" s="137"/>
    </row>
    <row r="1039" spans="1:11" ht="18" customHeight="1" x14ac:dyDescent="0.2">
      <c r="A1039" s="24">
        <v>5</v>
      </c>
      <c r="B1039" s="24">
        <v>1</v>
      </c>
      <c r="D1039" s="133"/>
      <c r="E1039" s="17" t="s">
        <v>17</v>
      </c>
      <c r="F1039" s="21"/>
      <c r="G1039" s="138"/>
      <c r="H1039" s="136"/>
      <c r="I1039" s="135"/>
      <c r="J1039" s="137"/>
    </row>
    <row r="1040" spans="1:11" ht="33.75" customHeight="1" x14ac:dyDescent="0.2">
      <c r="A1040" s="24">
        <v>6</v>
      </c>
      <c r="B1040" s="24">
        <v>1</v>
      </c>
      <c r="D1040" s="133"/>
      <c r="E1040" s="61" t="s">
        <v>426</v>
      </c>
      <c r="F1040" s="21"/>
      <c r="G1040" s="138"/>
      <c r="H1040" s="136"/>
      <c r="I1040" s="135"/>
      <c r="J1040" s="137"/>
    </row>
    <row r="1041" spans="1:10" ht="18" customHeight="1" x14ac:dyDescent="0.2">
      <c r="A1041" s="24">
        <v>1</v>
      </c>
      <c r="B1041" s="24">
        <v>1</v>
      </c>
      <c r="D1041" s="132"/>
      <c r="E1041" s="16" t="s">
        <v>487</v>
      </c>
      <c r="F1041" s="55" t="s">
        <v>51</v>
      </c>
      <c r="G1041" s="138">
        <f>VLOOKUP(E1041,'Бланк заказа'!C:H,3,0)</f>
        <v>0</v>
      </c>
      <c r="H1041" s="136">
        <v>230</v>
      </c>
      <c r="I1041" s="135"/>
      <c r="J1041" s="137" t="str">
        <f t="shared" ref="J1041" si="168">IF(I1041*H1041,I1041*H1041,"")</f>
        <v/>
      </c>
    </row>
    <row r="1042" spans="1:10" ht="18" customHeight="1" x14ac:dyDescent="0.2">
      <c r="A1042" s="24">
        <v>2</v>
      </c>
      <c r="B1042" s="24">
        <v>1</v>
      </c>
      <c r="D1042" s="133"/>
      <c r="E1042" s="17" t="s">
        <v>215</v>
      </c>
      <c r="F1042" s="21"/>
      <c r="G1042" s="138"/>
      <c r="H1042" s="136"/>
      <c r="I1042" s="135"/>
      <c r="J1042" s="137"/>
    </row>
    <row r="1043" spans="1:10" ht="18" customHeight="1" x14ac:dyDescent="0.2">
      <c r="A1043" s="24">
        <v>3</v>
      </c>
      <c r="B1043" s="24">
        <v>1</v>
      </c>
      <c r="D1043" s="133"/>
      <c r="E1043" s="17" t="s">
        <v>287</v>
      </c>
      <c r="F1043" s="21"/>
      <c r="G1043" s="138"/>
      <c r="H1043" s="136"/>
      <c r="I1043" s="135"/>
      <c r="J1043" s="137"/>
    </row>
    <row r="1044" spans="1:10" ht="18" customHeight="1" x14ac:dyDescent="0.2">
      <c r="A1044" s="24">
        <v>4</v>
      </c>
      <c r="B1044" s="24">
        <v>1</v>
      </c>
      <c r="D1044" s="133"/>
      <c r="E1044" s="17" t="s">
        <v>170</v>
      </c>
      <c r="F1044" s="21"/>
      <c r="G1044" s="138"/>
      <c r="H1044" s="136"/>
      <c r="I1044" s="135"/>
      <c r="J1044" s="137"/>
    </row>
    <row r="1045" spans="1:10" ht="18" customHeight="1" x14ac:dyDescent="0.2">
      <c r="A1045" s="24">
        <v>5</v>
      </c>
      <c r="B1045" s="24">
        <v>1</v>
      </c>
      <c r="D1045" s="133"/>
      <c r="E1045" s="17" t="s">
        <v>17</v>
      </c>
      <c r="F1045" s="21"/>
      <c r="G1045" s="138"/>
      <c r="H1045" s="136"/>
      <c r="I1045" s="135"/>
      <c r="J1045" s="137"/>
    </row>
    <row r="1046" spans="1:10" ht="33.75" customHeight="1" x14ac:dyDescent="0.2">
      <c r="A1046" s="24">
        <v>6</v>
      </c>
      <c r="B1046" s="24">
        <v>1</v>
      </c>
      <c r="D1046" s="134"/>
      <c r="E1046" s="64" t="s">
        <v>488</v>
      </c>
      <c r="F1046" s="22"/>
      <c r="G1046" s="138"/>
      <c r="H1046" s="136"/>
      <c r="I1046" s="135"/>
      <c r="J1046" s="137"/>
    </row>
    <row r="1047" spans="1:10" ht="18" customHeight="1" x14ac:dyDescent="0.2">
      <c r="A1047" s="24">
        <v>0</v>
      </c>
      <c r="B1047" s="24">
        <v>1</v>
      </c>
      <c r="D1047" s="11"/>
      <c r="E1047" s="3"/>
      <c r="G1047" s="12"/>
      <c r="H1047" s="13"/>
      <c r="I1047" s="12"/>
      <c r="J1047" s="14"/>
    </row>
    <row r="1048" spans="1:10" ht="26.25" customHeight="1" x14ac:dyDescent="0.2">
      <c r="A1048" s="24">
        <v>0</v>
      </c>
      <c r="B1048" s="24">
        <v>1</v>
      </c>
      <c r="D1048" s="139" t="s">
        <v>7</v>
      </c>
      <c r="E1048" s="140"/>
      <c r="F1048" s="140"/>
      <c r="G1048" s="140"/>
      <c r="H1048" s="140"/>
      <c r="I1048" s="140"/>
      <c r="J1048" s="141"/>
    </row>
    <row r="1049" spans="1:10" s="15" customFormat="1" ht="31.5" customHeight="1" x14ac:dyDescent="0.2">
      <c r="A1049" s="24">
        <v>0</v>
      </c>
      <c r="B1049" s="24">
        <v>1</v>
      </c>
      <c r="D1049" s="106" t="s">
        <v>11</v>
      </c>
      <c r="E1049" s="107" t="s">
        <v>12</v>
      </c>
      <c r="F1049" s="108"/>
      <c r="G1049" s="106"/>
      <c r="H1049" s="109" t="s">
        <v>936</v>
      </c>
      <c r="I1049" s="106" t="s">
        <v>224</v>
      </c>
      <c r="J1049" s="110" t="s">
        <v>225</v>
      </c>
    </row>
    <row r="1050" spans="1:10" ht="18" customHeight="1" x14ac:dyDescent="0.2">
      <c r="A1050" s="24">
        <v>1</v>
      </c>
      <c r="B1050" s="24">
        <v>1</v>
      </c>
      <c r="D1050" s="132"/>
      <c r="E1050" s="16" t="s">
        <v>552</v>
      </c>
      <c r="F1050" s="55" t="s">
        <v>51</v>
      </c>
      <c r="G1050" s="138">
        <f>VLOOKUP(E1050,'Бланк заказа'!C:H,3,0)</f>
        <v>0</v>
      </c>
      <c r="H1050" s="136">
        <v>230</v>
      </c>
      <c r="I1050" s="135"/>
      <c r="J1050" s="137" t="str">
        <f>IF(I1050*H1050,I1050*H1050,"")</f>
        <v/>
      </c>
    </row>
    <row r="1051" spans="1:10" ht="18" customHeight="1" x14ac:dyDescent="0.2">
      <c r="A1051" s="24">
        <v>2</v>
      </c>
      <c r="B1051" s="24">
        <v>1</v>
      </c>
      <c r="D1051" s="133"/>
      <c r="E1051" s="17" t="s">
        <v>215</v>
      </c>
      <c r="F1051" s="21"/>
      <c r="G1051" s="138"/>
      <c r="H1051" s="136"/>
      <c r="I1051" s="135"/>
      <c r="J1051" s="137"/>
    </row>
    <row r="1052" spans="1:10" ht="18" customHeight="1" x14ac:dyDescent="0.2">
      <c r="A1052" s="24">
        <v>3</v>
      </c>
      <c r="B1052" s="24">
        <v>1</v>
      </c>
      <c r="D1052" s="133"/>
      <c r="E1052" s="17" t="s">
        <v>391</v>
      </c>
      <c r="F1052" s="21"/>
      <c r="G1052" s="138"/>
      <c r="H1052" s="136"/>
      <c r="I1052" s="135"/>
      <c r="J1052" s="137"/>
    </row>
    <row r="1053" spans="1:10" ht="18" customHeight="1" x14ac:dyDescent="0.2">
      <c r="A1053" s="24">
        <v>4</v>
      </c>
      <c r="B1053" s="24">
        <v>1</v>
      </c>
      <c r="D1053" s="133"/>
      <c r="E1053" s="17" t="s">
        <v>189</v>
      </c>
      <c r="F1053" s="21"/>
      <c r="G1053" s="138"/>
      <c r="H1053" s="136"/>
      <c r="I1053" s="135"/>
      <c r="J1053" s="137"/>
    </row>
    <row r="1054" spans="1:10" ht="18" customHeight="1" x14ac:dyDescent="0.2">
      <c r="A1054" s="24">
        <v>5</v>
      </c>
      <c r="B1054" s="24">
        <v>1</v>
      </c>
      <c r="D1054" s="133"/>
      <c r="E1054" s="17" t="s">
        <v>164</v>
      </c>
      <c r="F1054" s="21"/>
      <c r="G1054" s="138"/>
      <c r="H1054" s="136"/>
      <c r="I1054" s="135"/>
      <c r="J1054" s="137"/>
    </row>
    <row r="1055" spans="1:10" ht="33.75" customHeight="1" x14ac:dyDescent="0.2">
      <c r="A1055" s="24">
        <v>6</v>
      </c>
      <c r="B1055" s="24">
        <v>1</v>
      </c>
      <c r="D1055" s="133"/>
      <c r="E1055" s="61" t="s">
        <v>554</v>
      </c>
      <c r="F1055" s="21"/>
      <c r="G1055" s="138"/>
      <c r="H1055" s="136"/>
      <c r="I1055" s="135"/>
      <c r="J1055" s="137"/>
    </row>
    <row r="1056" spans="1:10" ht="18" customHeight="1" x14ac:dyDescent="0.2">
      <c r="A1056" s="24">
        <v>1</v>
      </c>
      <c r="B1056" s="24">
        <v>1</v>
      </c>
      <c r="D1056" s="132"/>
      <c r="E1056" s="16" t="s">
        <v>894</v>
      </c>
      <c r="F1056" s="55" t="s">
        <v>51</v>
      </c>
      <c r="G1056" s="138">
        <f>VLOOKUP(E1056,'Бланк заказа'!C:H,3,0)</f>
        <v>0</v>
      </c>
      <c r="H1056" s="136">
        <v>230</v>
      </c>
      <c r="I1056" s="135"/>
      <c r="J1056" s="137" t="str">
        <f t="shared" ref="J1056" si="169">IF(I1056*H1056,I1056*H1056,"")</f>
        <v/>
      </c>
    </row>
    <row r="1057" spans="1:10" ht="18" customHeight="1" x14ac:dyDescent="0.2">
      <c r="A1057" s="24">
        <v>2</v>
      </c>
      <c r="B1057" s="24">
        <v>1</v>
      </c>
      <c r="D1057" s="133"/>
      <c r="E1057" s="17" t="s">
        <v>215</v>
      </c>
      <c r="F1057" s="21"/>
      <c r="G1057" s="138"/>
      <c r="H1057" s="136"/>
      <c r="I1057" s="135"/>
      <c r="J1057" s="137"/>
    </row>
    <row r="1058" spans="1:10" ht="18" customHeight="1" x14ac:dyDescent="0.2">
      <c r="A1058" s="24">
        <v>3</v>
      </c>
      <c r="B1058" s="24">
        <v>1</v>
      </c>
      <c r="D1058" s="133"/>
      <c r="E1058" s="17" t="s">
        <v>286</v>
      </c>
      <c r="F1058" s="21"/>
      <c r="G1058" s="138"/>
      <c r="H1058" s="136"/>
      <c r="I1058" s="135"/>
      <c r="J1058" s="137"/>
    </row>
    <row r="1059" spans="1:10" ht="18" customHeight="1" x14ac:dyDescent="0.2">
      <c r="A1059" s="24">
        <v>4</v>
      </c>
      <c r="B1059" s="24">
        <v>1</v>
      </c>
      <c r="D1059" s="133"/>
      <c r="E1059" s="17" t="s">
        <v>895</v>
      </c>
      <c r="F1059" s="21"/>
      <c r="G1059" s="138"/>
      <c r="H1059" s="136"/>
      <c r="I1059" s="135"/>
      <c r="J1059" s="137"/>
    </row>
    <row r="1060" spans="1:10" ht="18" customHeight="1" x14ac:dyDescent="0.2">
      <c r="A1060" s="24">
        <v>5</v>
      </c>
      <c r="B1060" s="24">
        <v>1</v>
      </c>
      <c r="D1060" s="133"/>
      <c r="E1060" s="17" t="s">
        <v>164</v>
      </c>
      <c r="F1060" s="21"/>
      <c r="G1060" s="138"/>
      <c r="H1060" s="136"/>
      <c r="I1060" s="135"/>
      <c r="J1060" s="137"/>
    </row>
    <row r="1061" spans="1:10" ht="33.75" customHeight="1" x14ac:dyDescent="0.2">
      <c r="A1061" s="24">
        <v>6</v>
      </c>
      <c r="B1061" s="24">
        <v>1</v>
      </c>
      <c r="D1061" s="133"/>
      <c r="E1061" s="61" t="s">
        <v>896</v>
      </c>
      <c r="F1061" s="21"/>
      <c r="G1061" s="138"/>
      <c r="H1061" s="136"/>
      <c r="I1061" s="135"/>
      <c r="J1061" s="137"/>
    </row>
    <row r="1062" spans="1:10" ht="18" customHeight="1" x14ac:dyDescent="0.2">
      <c r="A1062" s="24">
        <v>1</v>
      </c>
      <c r="B1062" s="24">
        <v>1</v>
      </c>
      <c r="D1062" s="132"/>
      <c r="E1062" s="16" t="s">
        <v>227</v>
      </c>
      <c r="F1062" s="20"/>
      <c r="G1062" s="138">
        <f>VLOOKUP(E1062,'Бланк заказа'!C:H,3,0)</f>
        <v>0</v>
      </c>
      <c r="H1062" s="136">
        <v>230</v>
      </c>
      <c r="I1062" s="135"/>
      <c r="J1062" s="137" t="str">
        <f t="shared" ref="J1062" si="170">IF(I1062*H1062,I1062*H1062,"")</f>
        <v/>
      </c>
    </row>
    <row r="1063" spans="1:10" ht="18" customHeight="1" x14ac:dyDescent="0.2">
      <c r="A1063" s="24">
        <v>2</v>
      </c>
      <c r="B1063" s="24">
        <v>1</v>
      </c>
      <c r="D1063" s="133"/>
      <c r="E1063" s="17" t="s">
        <v>215</v>
      </c>
      <c r="F1063" s="21"/>
      <c r="G1063" s="138"/>
      <c r="H1063" s="136"/>
      <c r="I1063" s="135"/>
      <c r="J1063" s="137"/>
    </row>
    <row r="1064" spans="1:10" ht="18" customHeight="1" x14ac:dyDescent="0.2">
      <c r="A1064" s="24">
        <v>3</v>
      </c>
      <c r="B1064" s="24">
        <v>1</v>
      </c>
      <c r="D1064" s="133"/>
      <c r="E1064" s="17" t="s">
        <v>313</v>
      </c>
      <c r="F1064" s="21"/>
      <c r="G1064" s="138"/>
      <c r="H1064" s="136"/>
      <c r="I1064" s="135"/>
      <c r="J1064" s="137"/>
    </row>
    <row r="1065" spans="1:10" ht="18" customHeight="1" x14ac:dyDescent="0.2">
      <c r="A1065" s="24">
        <v>4</v>
      </c>
      <c r="B1065" s="24">
        <v>1</v>
      </c>
      <c r="D1065" s="133"/>
      <c r="E1065" s="17" t="s">
        <v>120</v>
      </c>
      <c r="F1065" s="21"/>
      <c r="G1065" s="138"/>
      <c r="H1065" s="136"/>
      <c r="I1065" s="135"/>
      <c r="J1065" s="137"/>
    </row>
    <row r="1066" spans="1:10" ht="18" customHeight="1" x14ac:dyDescent="0.2">
      <c r="A1066" s="24">
        <v>5</v>
      </c>
      <c r="B1066" s="24">
        <v>1</v>
      </c>
      <c r="D1066" s="133"/>
      <c r="E1066" s="17" t="s">
        <v>164</v>
      </c>
      <c r="F1066" s="21"/>
      <c r="G1066" s="138"/>
      <c r="H1066" s="136"/>
      <c r="I1066" s="135"/>
      <c r="J1066" s="137"/>
    </row>
    <row r="1067" spans="1:10" ht="33.75" customHeight="1" x14ac:dyDescent="0.2">
      <c r="A1067" s="24">
        <v>6</v>
      </c>
      <c r="B1067" s="24">
        <v>1</v>
      </c>
      <c r="D1067" s="133"/>
      <c r="E1067" s="61" t="s">
        <v>553</v>
      </c>
      <c r="F1067" s="21"/>
      <c r="G1067" s="138"/>
      <c r="H1067" s="136"/>
      <c r="I1067" s="135"/>
      <c r="J1067" s="137"/>
    </row>
    <row r="1068" spans="1:10" ht="18" customHeight="1" x14ac:dyDescent="0.2">
      <c r="A1068" s="24">
        <v>1</v>
      </c>
      <c r="B1068" s="24">
        <v>1</v>
      </c>
      <c r="D1068" s="132"/>
      <c r="E1068" s="16" t="s">
        <v>183</v>
      </c>
      <c r="F1068" s="20"/>
      <c r="G1068" s="138">
        <f>VLOOKUP(E1068,'Бланк заказа'!C:H,3,0)</f>
        <v>0</v>
      </c>
      <c r="H1068" s="136">
        <v>230</v>
      </c>
      <c r="I1068" s="135"/>
      <c r="J1068" s="137" t="str">
        <f t="shared" ref="J1068" si="171">IF(I1068*H1068,I1068*H1068,"")</f>
        <v/>
      </c>
    </row>
    <row r="1069" spans="1:10" ht="18" customHeight="1" x14ac:dyDescent="0.2">
      <c r="A1069" s="24">
        <v>2</v>
      </c>
      <c r="B1069" s="24">
        <v>1</v>
      </c>
      <c r="D1069" s="133"/>
      <c r="E1069" s="17" t="s">
        <v>215</v>
      </c>
      <c r="F1069" s="21"/>
      <c r="G1069" s="138"/>
      <c r="H1069" s="136"/>
      <c r="I1069" s="135"/>
      <c r="J1069" s="137"/>
    </row>
    <row r="1070" spans="1:10" ht="18" customHeight="1" x14ac:dyDescent="0.2">
      <c r="A1070" s="24">
        <v>3</v>
      </c>
      <c r="B1070" s="24">
        <v>1</v>
      </c>
      <c r="D1070" s="133"/>
      <c r="E1070" s="17" t="s">
        <v>305</v>
      </c>
      <c r="F1070" s="21"/>
      <c r="G1070" s="138"/>
      <c r="H1070" s="136"/>
      <c r="I1070" s="135"/>
      <c r="J1070" s="137"/>
    </row>
    <row r="1071" spans="1:10" ht="18" customHeight="1" x14ac:dyDescent="0.2">
      <c r="A1071" s="24">
        <v>4</v>
      </c>
      <c r="B1071" s="24">
        <v>1</v>
      </c>
      <c r="D1071" s="133"/>
      <c r="E1071" s="17" t="s">
        <v>184</v>
      </c>
      <c r="F1071" s="21"/>
      <c r="G1071" s="138"/>
      <c r="H1071" s="136"/>
      <c r="I1071" s="135"/>
      <c r="J1071" s="137"/>
    </row>
    <row r="1072" spans="1:10" ht="18" customHeight="1" x14ac:dyDescent="0.2">
      <c r="A1072" s="24">
        <v>5</v>
      </c>
      <c r="B1072" s="24">
        <v>1</v>
      </c>
      <c r="D1072" s="133"/>
      <c r="E1072" s="17" t="s">
        <v>36</v>
      </c>
      <c r="F1072" s="21"/>
      <c r="G1072" s="138"/>
      <c r="H1072" s="136"/>
      <c r="I1072" s="135"/>
      <c r="J1072" s="137"/>
    </row>
    <row r="1073" spans="1:10" ht="33.75" customHeight="1" x14ac:dyDescent="0.2">
      <c r="A1073" s="24">
        <v>6</v>
      </c>
      <c r="B1073" s="24">
        <v>1</v>
      </c>
      <c r="D1073" s="133"/>
      <c r="E1073" s="61" t="s">
        <v>427</v>
      </c>
      <c r="F1073" s="21"/>
      <c r="G1073" s="138"/>
      <c r="H1073" s="136"/>
      <c r="I1073" s="135"/>
      <c r="J1073" s="137"/>
    </row>
    <row r="1074" spans="1:10" ht="18" customHeight="1" x14ac:dyDescent="0.2">
      <c r="A1074" s="24">
        <v>1</v>
      </c>
      <c r="B1074" s="24">
        <v>1</v>
      </c>
      <c r="D1074" s="132"/>
      <c r="E1074" s="16" t="s">
        <v>185</v>
      </c>
      <c r="F1074" s="20"/>
      <c r="G1074" s="138">
        <f>VLOOKUP(E1074,'Бланк заказа'!C:H,3,0)</f>
        <v>0</v>
      </c>
      <c r="H1074" s="136">
        <v>230</v>
      </c>
      <c r="I1074" s="135"/>
      <c r="J1074" s="137" t="str">
        <f t="shared" ref="J1074" si="172">IF(I1074*H1074,I1074*H1074,"")</f>
        <v/>
      </c>
    </row>
    <row r="1075" spans="1:10" ht="18" customHeight="1" x14ac:dyDescent="0.2">
      <c r="A1075" s="24">
        <v>2</v>
      </c>
      <c r="B1075" s="24">
        <v>1</v>
      </c>
      <c r="D1075" s="133"/>
      <c r="E1075" s="17" t="s">
        <v>15</v>
      </c>
      <c r="F1075" s="21"/>
      <c r="G1075" s="138"/>
      <c r="H1075" s="136"/>
      <c r="I1075" s="135"/>
      <c r="J1075" s="137"/>
    </row>
    <row r="1076" spans="1:10" ht="18" customHeight="1" x14ac:dyDescent="0.2">
      <c r="A1076" s="24">
        <v>3</v>
      </c>
      <c r="B1076" s="24">
        <v>1</v>
      </c>
      <c r="D1076" s="133"/>
      <c r="E1076" s="17" t="s">
        <v>314</v>
      </c>
      <c r="F1076" s="21"/>
      <c r="G1076" s="138"/>
      <c r="H1076" s="136"/>
      <c r="I1076" s="135"/>
      <c r="J1076" s="137"/>
    </row>
    <row r="1077" spans="1:10" ht="18" customHeight="1" x14ac:dyDescent="0.2">
      <c r="A1077" s="24">
        <v>4</v>
      </c>
      <c r="B1077" s="24">
        <v>1</v>
      </c>
      <c r="D1077" s="133"/>
      <c r="E1077" s="17" t="s">
        <v>186</v>
      </c>
      <c r="F1077" s="21"/>
      <c r="G1077" s="138"/>
      <c r="H1077" s="136"/>
      <c r="I1077" s="135"/>
      <c r="J1077" s="137"/>
    </row>
    <row r="1078" spans="1:10" ht="18" customHeight="1" x14ac:dyDescent="0.2">
      <c r="A1078" s="24">
        <v>5</v>
      </c>
      <c r="B1078" s="24">
        <v>1</v>
      </c>
      <c r="D1078" s="133"/>
      <c r="E1078" s="17" t="s">
        <v>34</v>
      </c>
      <c r="F1078" s="21"/>
      <c r="G1078" s="138"/>
      <c r="H1078" s="136"/>
      <c r="I1078" s="135"/>
      <c r="J1078" s="137"/>
    </row>
    <row r="1079" spans="1:10" ht="33.75" customHeight="1" x14ac:dyDescent="0.2">
      <c r="A1079" s="24">
        <v>6</v>
      </c>
      <c r="B1079" s="24">
        <v>1</v>
      </c>
      <c r="D1079" s="133"/>
      <c r="E1079" s="61" t="s">
        <v>427</v>
      </c>
      <c r="F1079" s="21"/>
      <c r="G1079" s="138"/>
      <c r="H1079" s="136"/>
      <c r="I1079" s="135"/>
      <c r="J1079" s="137"/>
    </row>
    <row r="1080" spans="1:10" ht="18" customHeight="1" x14ac:dyDescent="0.2">
      <c r="A1080" s="24">
        <v>1</v>
      </c>
      <c r="B1080" s="24">
        <v>1</v>
      </c>
      <c r="D1080" s="132"/>
      <c r="E1080" s="16" t="s">
        <v>583</v>
      </c>
      <c r="F1080" s="55" t="s">
        <v>51</v>
      </c>
      <c r="G1080" s="138">
        <f>VLOOKUP(E1080,'Бланк заказа'!C:H,3,0)</f>
        <v>0</v>
      </c>
      <c r="H1080" s="136">
        <v>230</v>
      </c>
      <c r="I1080" s="135"/>
      <c r="J1080" s="137" t="str">
        <f t="shared" ref="J1080" si="173">IF(I1080*H1080,I1080*H1080,"")</f>
        <v/>
      </c>
    </row>
    <row r="1081" spans="1:10" ht="18" customHeight="1" x14ac:dyDescent="0.2">
      <c r="A1081" s="24">
        <v>2</v>
      </c>
      <c r="B1081" s="24">
        <v>1</v>
      </c>
      <c r="D1081" s="133"/>
      <c r="E1081" s="17" t="s">
        <v>15</v>
      </c>
      <c r="F1081" s="21"/>
      <c r="G1081" s="138"/>
      <c r="H1081" s="136"/>
      <c r="I1081" s="135"/>
      <c r="J1081" s="137"/>
    </row>
    <row r="1082" spans="1:10" ht="18" customHeight="1" x14ac:dyDescent="0.2">
      <c r="A1082" s="24">
        <v>3</v>
      </c>
      <c r="B1082" s="24">
        <v>1</v>
      </c>
      <c r="D1082" s="133"/>
      <c r="E1082" s="17" t="s">
        <v>315</v>
      </c>
      <c r="F1082" s="21"/>
      <c r="G1082" s="138"/>
      <c r="H1082" s="136"/>
      <c r="I1082" s="135"/>
      <c r="J1082" s="137"/>
    </row>
    <row r="1083" spans="1:10" ht="18" customHeight="1" x14ac:dyDescent="0.2">
      <c r="A1083" s="24">
        <v>4</v>
      </c>
      <c r="B1083" s="24">
        <v>1</v>
      </c>
      <c r="D1083" s="133"/>
      <c r="E1083" s="17" t="s">
        <v>189</v>
      </c>
      <c r="F1083" s="21"/>
      <c r="G1083" s="138"/>
      <c r="H1083" s="136"/>
      <c r="I1083" s="135"/>
      <c r="J1083" s="137"/>
    </row>
    <row r="1084" spans="1:10" ht="18" customHeight="1" x14ac:dyDescent="0.2">
      <c r="A1084" s="24">
        <v>5</v>
      </c>
      <c r="B1084" s="24">
        <v>1</v>
      </c>
      <c r="D1084" s="133"/>
      <c r="E1084" s="17" t="s">
        <v>36</v>
      </c>
      <c r="F1084" s="21"/>
      <c r="G1084" s="138"/>
      <c r="H1084" s="136"/>
      <c r="I1084" s="135"/>
      <c r="J1084" s="137"/>
    </row>
    <row r="1085" spans="1:10" ht="33.75" customHeight="1" x14ac:dyDescent="0.2">
      <c r="A1085" s="24">
        <v>6</v>
      </c>
      <c r="B1085" s="24">
        <v>1</v>
      </c>
      <c r="D1085" s="133"/>
      <c r="E1085" s="61" t="s">
        <v>584</v>
      </c>
      <c r="F1085" s="21"/>
      <c r="G1085" s="138"/>
      <c r="H1085" s="136"/>
      <c r="I1085" s="135"/>
      <c r="J1085" s="137"/>
    </row>
    <row r="1086" spans="1:10" ht="18" customHeight="1" x14ac:dyDescent="0.2">
      <c r="A1086" s="24">
        <v>1</v>
      </c>
      <c r="B1086" s="24">
        <v>1</v>
      </c>
      <c r="D1086" s="132"/>
      <c r="E1086" s="16" t="s">
        <v>615</v>
      </c>
      <c r="F1086" s="20"/>
      <c r="G1086" s="138">
        <f>VLOOKUP(E1086,'Бланк заказа'!C:H,3,0)</f>
        <v>0</v>
      </c>
      <c r="H1086" s="136">
        <v>230</v>
      </c>
      <c r="I1086" s="135"/>
      <c r="J1086" s="137" t="str">
        <f t="shared" ref="J1086" si="174">IF(I1086*H1086,I1086*H1086,"")</f>
        <v/>
      </c>
    </row>
    <row r="1087" spans="1:10" ht="18" customHeight="1" x14ac:dyDescent="0.2">
      <c r="A1087" s="24">
        <v>2</v>
      </c>
      <c r="B1087" s="24">
        <v>1</v>
      </c>
      <c r="D1087" s="133"/>
      <c r="E1087" s="17" t="s">
        <v>15</v>
      </c>
      <c r="F1087" s="21"/>
      <c r="G1087" s="138"/>
      <c r="H1087" s="136"/>
      <c r="I1087" s="135"/>
      <c r="J1087" s="137"/>
    </row>
    <row r="1088" spans="1:10" ht="18" customHeight="1" x14ac:dyDescent="0.2">
      <c r="A1088" s="24">
        <v>3</v>
      </c>
      <c r="B1088" s="24">
        <v>1</v>
      </c>
      <c r="D1088" s="133"/>
      <c r="E1088" s="17" t="s">
        <v>315</v>
      </c>
      <c r="F1088" s="21"/>
      <c r="G1088" s="138"/>
      <c r="H1088" s="136"/>
      <c r="I1088" s="135"/>
      <c r="J1088" s="137"/>
    </row>
    <row r="1089" spans="1:10" ht="18" customHeight="1" x14ac:dyDescent="0.2">
      <c r="A1089" s="24">
        <v>4</v>
      </c>
      <c r="B1089" s="24">
        <v>1</v>
      </c>
      <c r="D1089" s="133"/>
      <c r="E1089" s="17" t="s">
        <v>187</v>
      </c>
      <c r="F1089" s="21"/>
      <c r="G1089" s="138"/>
      <c r="H1089" s="136"/>
      <c r="I1089" s="135"/>
      <c r="J1089" s="137"/>
    </row>
    <row r="1090" spans="1:10" ht="18" customHeight="1" x14ac:dyDescent="0.2">
      <c r="A1090" s="24">
        <v>5</v>
      </c>
      <c r="B1090" s="24">
        <v>1</v>
      </c>
      <c r="D1090" s="133"/>
      <c r="E1090" s="17" t="s">
        <v>57</v>
      </c>
      <c r="F1090" s="21"/>
      <c r="G1090" s="138"/>
      <c r="H1090" s="136"/>
      <c r="I1090" s="135"/>
      <c r="J1090" s="137"/>
    </row>
    <row r="1091" spans="1:10" ht="33.75" customHeight="1" x14ac:dyDescent="0.2">
      <c r="A1091" s="24">
        <v>6</v>
      </c>
      <c r="B1091" s="24">
        <v>1</v>
      </c>
      <c r="D1091" s="134"/>
      <c r="E1091" s="61" t="s">
        <v>427</v>
      </c>
      <c r="F1091" s="21"/>
      <c r="G1091" s="138"/>
      <c r="H1091" s="136"/>
      <c r="I1091" s="135"/>
      <c r="J1091" s="137"/>
    </row>
    <row r="1092" spans="1:10" ht="18" customHeight="1" x14ac:dyDescent="0.2">
      <c r="A1092" s="24">
        <v>1</v>
      </c>
      <c r="B1092" s="24">
        <v>1</v>
      </c>
      <c r="D1092" s="132"/>
      <c r="E1092" s="16" t="s">
        <v>188</v>
      </c>
      <c r="F1092" s="20"/>
      <c r="G1092" s="138">
        <f>VLOOKUP(E1092,'Бланк заказа'!C:H,3,0)</f>
        <v>0</v>
      </c>
      <c r="H1092" s="136">
        <v>230</v>
      </c>
      <c r="I1092" s="135"/>
      <c r="J1092" s="137" t="str">
        <f t="shared" ref="J1092" si="175">IF(I1092*H1092,I1092*H1092,"")</f>
        <v/>
      </c>
    </row>
    <row r="1093" spans="1:10" ht="18" customHeight="1" x14ac:dyDescent="0.2">
      <c r="A1093" s="24">
        <v>2</v>
      </c>
      <c r="B1093" s="24">
        <v>1</v>
      </c>
      <c r="D1093" s="133"/>
      <c r="E1093" s="17" t="s">
        <v>15</v>
      </c>
      <c r="F1093" s="21"/>
      <c r="G1093" s="138"/>
      <c r="H1093" s="136"/>
      <c r="I1093" s="135"/>
      <c r="J1093" s="137"/>
    </row>
    <row r="1094" spans="1:10" ht="18" customHeight="1" x14ac:dyDescent="0.2">
      <c r="A1094" s="24">
        <v>3</v>
      </c>
      <c r="B1094" s="24">
        <v>1</v>
      </c>
      <c r="D1094" s="133"/>
      <c r="E1094" s="17" t="s">
        <v>315</v>
      </c>
      <c r="F1094" s="21"/>
      <c r="G1094" s="138"/>
      <c r="H1094" s="136"/>
      <c r="I1094" s="135"/>
      <c r="J1094" s="137"/>
    </row>
    <row r="1095" spans="1:10" ht="18" customHeight="1" x14ac:dyDescent="0.2">
      <c r="A1095" s="24">
        <v>4</v>
      </c>
      <c r="B1095" s="24">
        <v>1</v>
      </c>
      <c r="D1095" s="133"/>
      <c r="E1095" s="17" t="s">
        <v>189</v>
      </c>
      <c r="F1095" s="21"/>
      <c r="G1095" s="138"/>
      <c r="H1095" s="136"/>
      <c r="I1095" s="135"/>
      <c r="J1095" s="137"/>
    </row>
    <row r="1096" spans="1:10" ht="18" customHeight="1" x14ac:dyDescent="0.2">
      <c r="A1096" s="24">
        <v>5</v>
      </c>
      <c r="B1096" s="24">
        <v>1</v>
      </c>
      <c r="D1096" s="133"/>
      <c r="E1096" s="17" t="s">
        <v>57</v>
      </c>
      <c r="F1096" s="21"/>
      <c r="G1096" s="138"/>
      <c r="H1096" s="136"/>
      <c r="I1096" s="135"/>
      <c r="J1096" s="137"/>
    </row>
    <row r="1097" spans="1:10" ht="33.75" customHeight="1" x14ac:dyDescent="0.2">
      <c r="A1097" s="24">
        <v>6</v>
      </c>
      <c r="B1097" s="24">
        <v>1</v>
      </c>
      <c r="D1097" s="133"/>
      <c r="E1097" s="61" t="s">
        <v>427</v>
      </c>
      <c r="F1097" s="21"/>
      <c r="G1097" s="138"/>
      <c r="H1097" s="136"/>
      <c r="I1097" s="135"/>
      <c r="J1097" s="137"/>
    </row>
    <row r="1098" spans="1:10" ht="18" customHeight="1" x14ac:dyDescent="0.2">
      <c r="A1098" s="24">
        <v>1</v>
      </c>
      <c r="B1098" s="24">
        <v>1</v>
      </c>
      <c r="D1098" s="132"/>
      <c r="E1098" s="16" t="s">
        <v>590</v>
      </c>
      <c r="F1098" s="20"/>
      <c r="G1098" s="138">
        <f>VLOOKUP(E1098,'Бланк заказа'!C:H,3,0)</f>
        <v>0</v>
      </c>
      <c r="H1098" s="136">
        <v>230</v>
      </c>
      <c r="I1098" s="135"/>
      <c r="J1098" s="137" t="str">
        <f t="shared" ref="J1098" si="176">IF(I1098*H1098,I1098*H1098,"")</f>
        <v/>
      </c>
    </row>
    <row r="1099" spans="1:10" ht="18" customHeight="1" x14ac:dyDescent="0.2">
      <c r="A1099" s="24">
        <v>2</v>
      </c>
      <c r="B1099" s="24">
        <v>1</v>
      </c>
      <c r="D1099" s="133"/>
      <c r="E1099" s="17" t="s">
        <v>15</v>
      </c>
      <c r="F1099" s="21"/>
      <c r="G1099" s="138"/>
      <c r="H1099" s="136"/>
      <c r="I1099" s="135"/>
      <c r="J1099" s="137"/>
    </row>
    <row r="1100" spans="1:10" ht="18" customHeight="1" x14ac:dyDescent="0.2">
      <c r="A1100" s="24">
        <v>3</v>
      </c>
      <c r="B1100" s="24">
        <v>1</v>
      </c>
      <c r="D1100" s="133"/>
      <c r="E1100" s="17" t="s">
        <v>315</v>
      </c>
      <c r="F1100" s="21"/>
      <c r="G1100" s="138"/>
      <c r="H1100" s="136"/>
      <c r="I1100" s="135"/>
      <c r="J1100" s="137"/>
    </row>
    <row r="1101" spans="1:10" ht="18" customHeight="1" x14ac:dyDescent="0.2">
      <c r="A1101" s="24">
        <v>4</v>
      </c>
      <c r="B1101" s="24">
        <v>1</v>
      </c>
      <c r="D1101" s="133"/>
      <c r="E1101" s="17" t="s">
        <v>189</v>
      </c>
      <c r="F1101" s="21"/>
      <c r="G1101" s="138"/>
      <c r="H1101" s="136"/>
      <c r="I1101" s="135"/>
      <c r="J1101" s="137"/>
    </row>
    <row r="1102" spans="1:10" ht="18" customHeight="1" x14ac:dyDescent="0.2">
      <c r="A1102" s="24">
        <v>5</v>
      </c>
      <c r="B1102" s="24">
        <v>1</v>
      </c>
      <c r="D1102" s="133"/>
      <c r="E1102" s="17" t="s">
        <v>57</v>
      </c>
      <c r="F1102" s="21"/>
      <c r="G1102" s="138"/>
      <c r="H1102" s="136"/>
      <c r="I1102" s="135"/>
      <c r="J1102" s="137"/>
    </row>
    <row r="1103" spans="1:10" ht="33.75" customHeight="1" x14ac:dyDescent="0.2">
      <c r="A1103" s="24">
        <v>6</v>
      </c>
      <c r="B1103" s="24">
        <v>1</v>
      </c>
      <c r="D1103" s="133"/>
      <c r="E1103" s="61" t="s">
        <v>591</v>
      </c>
      <c r="F1103" s="21"/>
      <c r="G1103" s="138"/>
      <c r="H1103" s="136"/>
      <c r="I1103" s="135"/>
      <c r="J1103" s="137"/>
    </row>
    <row r="1104" spans="1:10" ht="18" customHeight="1" x14ac:dyDescent="0.2">
      <c r="A1104" s="24">
        <v>1</v>
      </c>
      <c r="B1104" s="24">
        <v>1</v>
      </c>
      <c r="D1104" s="132"/>
      <c r="E1104" s="16" t="s">
        <v>190</v>
      </c>
      <c r="F1104" s="20"/>
      <c r="G1104" s="138">
        <f>VLOOKUP(E1104,'Бланк заказа'!C:H,3,0)</f>
        <v>0</v>
      </c>
      <c r="H1104" s="136">
        <v>230</v>
      </c>
      <c r="I1104" s="135"/>
      <c r="J1104" s="137" t="str">
        <f t="shared" ref="J1104" si="177">IF(I1104*H1104,I1104*H1104,"")</f>
        <v/>
      </c>
    </row>
    <row r="1105" spans="1:10" ht="18" customHeight="1" x14ac:dyDescent="0.2">
      <c r="A1105" s="24">
        <v>2</v>
      </c>
      <c r="B1105" s="24">
        <v>1</v>
      </c>
      <c r="D1105" s="133"/>
      <c r="E1105" s="17" t="s">
        <v>206</v>
      </c>
      <c r="F1105" s="21"/>
      <c r="G1105" s="138"/>
      <c r="H1105" s="136"/>
      <c r="I1105" s="135"/>
      <c r="J1105" s="137"/>
    </row>
    <row r="1106" spans="1:10" ht="18" customHeight="1" x14ac:dyDescent="0.2">
      <c r="A1106" s="24">
        <v>3</v>
      </c>
      <c r="B1106" s="24">
        <v>1</v>
      </c>
      <c r="D1106" s="133"/>
      <c r="E1106" s="17" t="s">
        <v>316</v>
      </c>
      <c r="F1106" s="21"/>
      <c r="G1106" s="138"/>
      <c r="H1106" s="136"/>
      <c r="I1106" s="135"/>
      <c r="J1106" s="137"/>
    </row>
    <row r="1107" spans="1:10" ht="18" customHeight="1" x14ac:dyDescent="0.2">
      <c r="A1107" s="24">
        <v>4</v>
      </c>
      <c r="B1107" s="24">
        <v>1</v>
      </c>
      <c r="D1107" s="133"/>
      <c r="E1107" s="17" t="s">
        <v>186</v>
      </c>
      <c r="F1107" s="21"/>
      <c r="G1107" s="138"/>
      <c r="H1107" s="136"/>
      <c r="I1107" s="135"/>
      <c r="J1107" s="137"/>
    </row>
    <row r="1108" spans="1:10" ht="18" customHeight="1" x14ac:dyDescent="0.2">
      <c r="A1108" s="24">
        <v>5</v>
      </c>
      <c r="B1108" s="24">
        <v>1</v>
      </c>
      <c r="D1108" s="133"/>
      <c r="E1108" s="17" t="s">
        <v>36</v>
      </c>
      <c r="F1108" s="21"/>
      <c r="G1108" s="138"/>
      <c r="H1108" s="136"/>
      <c r="I1108" s="135"/>
      <c r="J1108" s="137"/>
    </row>
    <row r="1109" spans="1:10" ht="33.75" customHeight="1" x14ac:dyDescent="0.2">
      <c r="A1109" s="24">
        <v>6</v>
      </c>
      <c r="B1109" s="24">
        <v>1</v>
      </c>
      <c r="D1109" s="134"/>
      <c r="E1109" s="64" t="s">
        <v>427</v>
      </c>
      <c r="F1109" s="22"/>
      <c r="G1109" s="138"/>
      <c r="H1109" s="136"/>
      <c r="I1109" s="135"/>
      <c r="J1109" s="137"/>
    </row>
    <row r="1110" spans="1:10" ht="18" customHeight="1" x14ac:dyDescent="0.2">
      <c r="A1110" s="24">
        <v>0</v>
      </c>
      <c r="B1110" s="24">
        <v>1</v>
      </c>
      <c r="D1110" s="11"/>
      <c r="E1110" s="3"/>
      <c r="G1110" s="12"/>
      <c r="H1110" s="13"/>
      <c r="I1110" s="12"/>
      <c r="J1110" s="14"/>
    </row>
    <row r="1111" spans="1:10" ht="26.25" customHeight="1" x14ac:dyDescent="0.2">
      <c r="A1111" s="24">
        <v>0</v>
      </c>
      <c r="B1111" s="24">
        <v>1</v>
      </c>
      <c r="D1111" s="139" t="s">
        <v>5</v>
      </c>
      <c r="E1111" s="140"/>
      <c r="F1111" s="140"/>
      <c r="G1111" s="140"/>
      <c r="H1111" s="140"/>
      <c r="I1111" s="140"/>
      <c r="J1111" s="141"/>
    </row>
    <row r="1112" spans="1:10" s="15" customFormat="1" ht="31.5" customHeight="1" x14ac:dyDescent="0.2">
      <c r="A1112" s="24">
        <v>0</v>
      </c>
      <c r="B1112" s="24">
        <v>1</v>
      </c>
      <c r="D1112" s="106" t="s">
        <v>11</v>
      </c>
      <c r="E1112" s="107" t="s">
        <v>12</v>
      </c>
      <c r="F1112" s="108"/>
      <c r="G1112" s="106"/>
      <c r="H1112" s="109" t="s">
        <v>936</v>
      </c>
      <c r="I1112" s="106" t="s">
        <v>224</v>
      </c>
      <c r="J1112" s="110" t="s">
        <v>225</v>
      </c>
    </row>
    <row r="1113" spans="1:10" ht="18" customHeight="1" x14ac:dyDescent="0.2">
      <c r="A1113" s="24">
        <v>1</v>
      </c>
      <c r="B1113" s="24">
        <v>1</v>
      </c>
      <c r="D1113" s="132"/>
      <c r="E1113" s="16" t="s">
        <v>223</v>
      </c>
      <c r="F1113" s="20"/>
      <c r="G1113" s="138">
        <f>VLOOKUP(E1113,'Бланк заказа'!C:H,3,0)</f>
        <v>0</v>
      </c>
      <c r="H1113" s="136">
        <v>230</v>
      </c>
      <c r="I1113" s="135"/>
      <c r="J1113" s="137" t="str">
        <f t="shared" ref="J1113" si="178">IF(I1113*H1113,I1113*H1113,"")</f>
        <v/>
      </c>
    </row>
    <row r="1114" spans="1:10" ht="18" customHeight="1" x14ac:dyDescent="0.2">
      <c r="A1114" s="24">
        <v>2</v>
      </c>
      <c r="B1114" s="24">
        <v>1</v>
      </c>
      <c r="D1114" s="133"/>
      <c r="E1114" s="17" t="s">
        <v>206</v>
      </c>
      <c r="F1114" s="21"/>
      <c r="G1114" s="138"/>
      <c r="H1114" s="136"/>
      <c r="I1114" s="135"/>
      <c r="J1114" s="137"/>
    </row>
    <row r="1115" spans="1:10" ht="18" customHeight="1" x14ac:dyDescent="0.2">
      <c r="A1115" s="24">
        <v>3</v>
      </c>
      <c r="B1115" s="24">
        <v>1</v>
      </c>
      <c r="D1115" s="133"/>
      <c r="E1115" s="17" t="s">
        <v>551</v>
      </c>
      <c r="F1115" s="21"/>
      <c r="G1115" s="138"/>
      <c r="H1115" s="136"/>
      <c r="I1115" s="135"/>
      <c r="J1115" s="137"/>
    </row>
    <row r="1116" spans="1:10" ht="18" customHeight="1" x14ac:dyDescent="0.2">
      <c r="A1116" s="24">
        <v>4</v>
      </c>
      <c r="B1116" s="24">
        <v>1</v>
      </c>
      <c r="D1116" s="133"/>
      <c r="E1116" s="17" t="s">
        <v>158</v>
      </c>
      <c r="F1116" s="21"/>
      <c r="G1116" s="138"/>
      <c r="H1116" s="136"/>
      <c r="I1116" s="135"/>
      <c r="J1116" s="137"/>
    </row>
    <row r="1117" spans="1:10" ht="18" customHeight="1" x14ac:dyDescent="0.2">
      <c r="A1117" s="24">
        <v>5</v>
      </c>
      <c r="B1117" s="24">
        <v>1</v>
      </c>
      <c r="D1117" s="133"/>
      <c r="E1117" s="17" t="s">
        <v>36</v>
      </c>
      <c r="F1117" s="21"/>
      <c r="G1117" s="138"/>
      <c r="H1117" s="136"/>
      <c r="I1117" s="135"/>
      <c r="J1117" s="137"/>
    </row>
    <row r="1118" spans="1:10" ht="33.75" customHeight="1" x14ac:dyDescent="0.2">
      <c r="A1118" s="24">
        <v>6</v>
      </c>
      <c r="B1118" s="24">
        <v>1</v>
      </c>
      <c r="D1118" s="133"/>
      <c r="E1118" s="61" t="s">
        <v>441</v>
      </c>
      <c r="F1118" s="21"/>
      <c r="G1118" s="138"/>
      <c r="H1118" s="136"/>
      <c r="I1118" s="135"/>
      <c r="J1118" s="137"/>
    </row>
    <row r="1119" spans="1:10" ht="18" customHeight="1" x14ac:dyDescent="0.2">
      <c r="A1119" s="24">
        <v>1</v>
      </c>
      <c r="B1119" s="24">
        <v>1</v>
      </c>
      <c r="D1119" s="132"/>
      <c r="E1119" s="16" t="s">
        <v>160</v>
      </c>
      <c r="F1119" s="20"/>
      <c r="G1119" s="138">
        <f>VLOOKUP(E1119,'Бланк заказа'!C:H,3,0)</f>
        <v>0</v>
      </c>
      <c r="H1119" s="136">
        <v>230</v>
      </c>
      <c r="I1119" s="135"/>
      <c r="J1119" s="137" t="str">
        <f t="shared" ref="J1119" si="179">IF(I1119*H1119,I1119*H1119,"")</f>
        <v/>
      </c>
    </row>
    <row r="1120" spans="1:10" ht="18" customHeight="1" x14ac:dyDescent="0.2">
      <c r="A1120" s="24">
        <v>2</v>
      </c>
      <c r="B1120" s="24">
        <v>1</v>
      </c>
      <c r="D1120" s="133"/>
      <c r="E1120" s="17" t="s">
        <v>206</v>
      </c>
      <c r="F1120" s="21"/>
      <c r="G1120" s="138"/>
      <c r="H1120" s="136"/>
      <c r="I1120" s="135"/>
      <c r="J1120" s="137"/>
    </row>
    <row r="1121" spans="1:10" ht="18" customHeight="1" x14ac:dyDescent="0.2">
      <c r="A1121" s="24">
        <v>3</v>
      </c>
      <c r="B1121" s="24">
        <v>1</v>
      </c>
      <c r="D1121" s="133"/>
      <c r="E1121" s="17" t="s">
        <v>306</v>
      </c>
      <c r="F1121" s="21"/>
      <c r="G1121" s="138"/>
      <c r="H1121" s="136"/>
      <c r="I1121" s="135"/>
      <c r="J1121" s="137"/>
    </row>
    <row r="1122" spans="1:10" ht="18" customHeight="1" x14ac:dyDescent="0.2">
      <c r="A1122" s="24">
        <v>4</v>
      </c>
      <c r="B1122" s="24">
        <v>1</v>
      </c>
      <c r="D1122" s="133"/>
      <c r="E1122" s="17" t="s">
        <v>161</v>
      </c>
      <c r="F1122" s="21"/>
      <c r="G1122" s="138"/>
      <c r="H1122" s="136"/>
      <c r="I1122" s="135"/>
      <c r="J1122" s="137"/>
    </row>
    <row r="1123" spans="1:10" ht="18" customHeight="1" x14ac:dyDescent="0.2">
      <c r="A1123" s="24">
        <v>5</v>
      </c>
      <c r="B1123" s="24">
        <v>1</v>
      </c>
      <c r="D1123" s="133"/>
      <c r="E1123" s="17" t="s">
        <v>36</v>
      </c>
      <c r="F1123" s="21"/>
      <c r="G1123" s="138"/>
      <c r="H1123" s="136"/>
      <c r="I1123" s="135"/>
      <c r="J1123" s="137"/>
    </row>
    <row r="1124" spans="1:10" ht="33.75" customHeight="1" x14ac:dyDescent="0.2">
      <c r="A1124" s="24">
        <v>6</v>
      </c>
      <c r="B1124" s="24">
        <v>1</v>
      </c>
      <c r="D1124" s="133"/>
      <c r="E1124" s="62" t="s">
        <v>422</v>
      </c>
      <c r="F1124" s="21"/>
      <c r="G1124" s="138"/>
      <c r="H1124" s="136"/>
      <c r="I1124" s="135"/>
      <c r="J1124" s="137"/>
    </row>
    <row r="1125" spans="1:10" ht="18" customHeight="1" x14ac:dyDescent="0.2">
      <c r="A1125" s="24">
        <v>1</v>
      </c>
      <c r="B1125" s="24">
        <v>1</v>
      </c>
      <c r="D1125" s="132"/>
      <c r="E1125" s="16" t="s">
        <v>866</v>
      </c>
      <c r="F1125" s="20"/>
      <c r="G1125" s="138">
        <f>VLOOKUP(E1125,'Бланк заказа'!C:H,3,0)</f>
        <v>0</v>
      </c>
      <c r="H1125" s="136">
        <v>230</v>
      </c>
      <c r="I1125" s="135"/>
      <c r="J1125" s="137" t="str">
        <f t="shared" ref="J1125" si="180">IF(I1125*H1125,I1125*H1125,"")</f>
        <v/>
      </c>
    </row>
    <row r="1126" spans="1:10" ht="18" customHeight="1" x14ac:dyDescent="0.2">
      <c r="A1126" s="24">
        <v>2</v>
      </c>
      <c r="B1126" s="24">
        <v>1</v>
      </c>
      <c r="D1126" s="133"/>
      <c r="E1126" s="17" t="s">
        <v>206</v>
      </c>
      <c r="F1126" s="21"/>
      <c r="G1126" s="138"/>
      <c r="H1126" s="136"/>
      <c r="I1126" s="135"/>
      <c r="J1126" s="137"/>
    </row>
    <row r="1127" spans="1:10" ht="18" customHeight="1" x14ac:dyDescent="0.2">
      <c r="A1127" s="24">
        <v>3</v>
      </c>
      <c r="B1127" s="24">
        <v>1</v>
      </c>
      <c r="D1127" s="133"/>
      <c r="E1127" s="17" t="s">
        <v>307</v>
      </c>
      <c r="F1127" s="21"/>
      <c r="G1127" s="138"/>
      <c r="H1127" s="136"/>
      <c r="I1127" s="135"/>
      <c r="J1127" s="137"/>
    </row>
    <row r="1128" spans="1:10" ht="18" customHeight="1" x14ac:dyDescent="0.2">
      <c r="A1128" s="24">
        <v>4</v>
      </c>
      <c r="B1128" s="24">
        <v>1</v>
      </c>
      <c r="D1128" s="133"/>
      <c r="E1128" s="17" t="s">
        <v>132</v>
      </c>
      <c r="F1128" s="21"/>
      <c r="G1128" s="138"/>
      <c r="H1128" s="136"/>
      <c r="I1128" s="135"/>
      <c r="J1128" s="137"/>
    </row>
    <row r="1129" spans="1:10" ht="18" customHeight="1" x14ac:dyDescent="0.2">
      <c r="A1129" s="24">
        <v>5</v>
      </c>
      <c r="B1129" s="24">
        <v>1</v>
      </c>
      <c r="D1129" s="133"/>
      <c r="E1129" s="17" t="s">
        <v>36</v>
      </c>
      <c r="F1129" s="21"/>
      <c r="G1129" s="138"/>
      <c r="H1129" s="136"/>
      <c r="I1129" s="135"/>
      <c r="J1129" s="137"/>
    </row>
    <row r="1130" spans="1:10" ht="33.75" customHeight="1" x14ac:dyDescent="0.2">
      <c r="A1130" s="24">
        <v>6</v>
      </c>
      <c r="B1130" s="24">
        <v>1</v>
      </c>
      <c r="D1130" s="133"/>
      <c r="E1130" s="62" t="s">
        <v>867</v>
      </c>
      <c r="F1130" s="21"/>
      <c r="G1130" s="138"/>
      <c r="H1130" s="136"/>
      <c r="I1130" s="135"/>
      <c r="J1130" s="137"/>
    </row>
    <row r="1131" spans="1:10" ht="18" customHeight="1" x14ac:dyDescent="0.2">
      <c r="A1131" s="24">
        <v>1</v>
      </c>
      <c r="B1131" s="24">
        <v>1</v>
      </c>
      <c r="D1131" s="132"/>
      <c r="E1131" s="16" t="s">
        <v>162</v>
      </c>
      <c r="F1131" s="20"/>
      <c r="G1131" s="138">
        <f>VLOOKUP(E1131,'Бланк заказа'!C:H,3,0)</f>
        <v>0</v>
      </c>
      <c r="H1131" s="136">
        <v>230</v>
      </c>
      <c r="I1131" s="135"/>
      <c r="J1131" s="137" t="str">
        <f t="shared" ref="J1131" si="181">IF(I1131*H1131,I1131*H1131,"")</f>
        <v/>
      </c>
    </row>
    <row r="1132" spans="1:10" ht="18" customHeight="1" x14ac:dyDescent="0.2">
      <c r="A1132" s="24">
        <v>2</v>
      </c>
      <c r="B1132" s="24">
        <v>1</v>
      </c>
      <c r="D1132" s="133"/>
      <c r="E1132" s="17" t="s">
        <v>15</v>
      </c>
      <c r="F1132" s="21"/>
      <c r="G1132" s="138"/>
      <c r="H1132" s="136"/>
      <c r="I1132" s="135"/>
      <c r="J1132" s="137"/>
    </row>
    <row r="1133" spans="1:10" ht="18" customHeight="1" x14ac:dyDescent="0.2">
      <c r="A1133" s="24">
        <v>3</v>
      </c>
      <c r="B1133" s="24">
        <v>1</v>
      </c>
      <c r="D1133" s="133"/>
      <c r="E1133" s="17" t="s">
        <v>307</v>
      </c>
      <c r="F1133" s="21"/>
      <c r="G1133" s="138"/>
      <c r="H1133" s="136"/>
      <c r="I1133" s="135"/>
      <c r="J1133" s="137"/>
    </row>
    <row r="1134" spans="1:10" ht="18" customHeight="1" x14ac:dyDescent="0.2">
      <c r="A1134" s="24">
        <v>4</v>
      </c>
      <c r="B1134" s="24">
        <v>1</v>
      </c>
      <c r="D1134" s="133"/>
      <c r="E1134" s="17" t="s">
        <v>158</v>
      </c>
      <c r="F1134" s="21"/>
      <c r="G1134" s="138"/>
      <c r="H1134" s="136"/>
      <c r="I1134" s="135"/>
      <c r="J1134" s="137"/>
    </row>
    <row r="1135" spans="1:10" ht="18" customHeight="1" x14ac:dyDescent="0.2">
      <c r="A1135" s="24">
        <v>5</v>
      </c>
      <c r="B1135" s="24">
        <v>1</v>
      </c>
      <c r="D1135" s="133"/>
      <c r="E1135" s="17" t="s">
        <v>36</v>
      </c>
      <c r="F1135" s="21"/>
      <c r="G1135" s="138"/>
      <c r="H1135" s="136"/>
      <c r="I1135" s="135"/>
      <c r="J1135" s="137"/>
    </row>
    <row r="1136" spans="1:10" ht="33.75" customHeight="1" x14ac:dyDescent="0.2">
      <c r="A1136" s="24">
        <v>6</v>
      </c>
      <c r="B1136" s="24">
        <v>1</v>
      </c>
      <c r="D1136" s="133"/>
      <c r="E1136" s="61" t="s">
        <v>483</v>
      </c>
      <c r="F1136" s="21"/>
      <c r="G1136" s="138"/>
      <c r="H1136" s="136"/>
      <c r="I1136" s="135"/>
      <c r="J1136" s="137"/>
    </row>
    <row r="1137" spans="1:10" ht="18" customHeight="1" x14ac:dyDescent="0.2">
      <c r="A1137" s="24">
        <v>1</v>
      </c>
      <c r="B1137" s="24">
        <v>1</v>
      </c>
      <c r="D1137" s="147"/>
      <c r="E1137" s="16" t="s">
        <v>549</v>
      </c>
      <c r="F1137" s="20"/>
      <c r="G1137" s="138">
        <f>VLOOKUP(E1137,'Бланк заказа'!C:H,3,0)</f>
        <v>0</v>
      </c>
      <c r="H1137" s="136">
        <v>230</v>
      </c>
      <c r="I1137" s="135"/>
      <c r="J1137" s="137" t="str">
        <f t="shared" ref="J1137" si="182">IF(I1137*H1137,I1137*H1137,"")</f>
        <v/>
      </c>
    </row>
    <row r="1138" spans="1:10" ht="18" customHeight="1" x14ac:dyDescent="0.2">
      <c r="A1138" s="24">
        <v>2</v>
      </c>
      <c r="B1138" s="24">
        <v>1</v>
      </c>
      <c r="D1138" s="148"/>
      <c r="E1138" s="17" t="s">
        <v>15</v>
      </c>
      <c r="F1138" s="21"/>
      <c r="G1138" s="138"/>
      <c r="H1138" s="136"/>
      <c r="I1138" s="135"/>
      <c r="J1138" s="137"/>
    </row>
    <row r="1139" spans="1:10" ht="18" customHeight="1" x14ac:dyDescent="0.2">
      <c r="A1139" s="24">
        <v>3</v>
      </c>
      <c r="B1139" s="24">
        <v>1</v>
      </c>
      <c r="D1139" s="148"/>
      <c r="E1139" s="17" t="s">
        <v>308</v>
      </c>
      <c r="F1139" s="21"/>
      <c r="G1139" s="138"/>
      <c r="H1139" s="136"/>
      <c r="I1139" s="135"/>
      <c r="J1139" s="137"/>
    </row>
    <row r="1140" spans="1:10" ht="18" customHeight="1" x14ac:dyDescent="0.2">
      <c r="A1140" s="24">
        <v>4</v>
      </c>
      <c r="B1140" s="24">
        <v>1</v>
      </c>
      <c r="D1140" s="148"/>
      <c r="E1140" s="17" t="s">
        <v>127</v>
      </c>
      <c r="F1140" s="21"/>
      <c r="G1140" s="138"/>
      <c r="H1140" s="136"/>
      <c r="I1140" s="135"/>
      <c r="J1140" s="137"/>
    </row>
    <row r="1141" spans="1:10" ht="18" customHeight="1" x14ac:dyDescent="0.2">
      <c r="A1141" s="24">
        <v>5</v>
      </c>
      <c r="B1141" s="24">
        <v>1</v>
      </c>
      <c r="D1141" s="148"/>
      <c r="E1141" s="17" t="s">
        <v>17</v>
      </c>
      <c r="F1141" s="21"/>
      <c r="G1141" s="138"/>
      <c r="H1141" s="136"/>
      <c r="I1141" s="135"/>
      <c r="J1141" s="137"/>
    </row>
    <row r="1142" spans="1:10" ht="33.75" customHeight="1" x14ac:dyDescent="0.2">
      <c r="A1142" s="24">
        <v>6</v>
      </c>
      <c r="B1142" s="24">
        <v>1</v>
      </c>
      <c r="D1142" s="148"/>
      <c r="E1142" s="61" t="s">
        <v>470</v>
      </c>
      <c r="F1142" s="21"/>
      <c r="G1142" s="138"/>
      <c r="H1142" s="136"/>
      <c r="I1142" s="135"/>
      <c r="J1142" s="137"/>
    </row>
    <row r="1143" spans="1:10" ht="18" customHeight="1" x14ac:dyDescent="0.2">
      <c r="A1143" s="24">
        <v>1</v>
      </c>
      <c r="B1143" s="24">
        <v>1</v>
      </c>
      <c r="D1143" s="132"/>
      <c r="E1143" s="16" t="s">
        <v>163</v>
      </c>
      <c r="F1143" s="20"/>
      <c r="G1143" s="138">
        <f>VLOOKUP(E1143,'Бланк заказа'!C:H,3,0)</f>
        <v>0</v>
      </c>
      <c r="H1143" s="136">
        <v>230</v>
      </c>
      <c r="I1143" s="135"/>
      <c r="J1143" s="137" t="str">
        <f t="shared" ref="J1143" si="183">IF(I1143*H1143,I1143*H1143,"")</f>
        <v/>
      </c>
    </row>
    <row r="1144" spans="1:10" ht="18" customHeight="1" x14ac:dyDescent="0.2">
      <c r="A1144" s="24">
        <v>2</v>
      </c>
      <c r="B1144" s="24">
        <v>1</v>
      </c>
      <c r="D1144" s="133"/>
      <c r="E1144" s="17" t="s">
        <v>15</v>
      </c>
      <c r="F1144" s="21"/>
      <c r="G1144" s="138"/>
      <c r="H1144" s="136"/>
      <c r="I1144" s="135"/>
      <c r="J1144" s="137"/>
    </row>
    <row r="1145" spans="1:10" ht="18" customHeight="1" x14ac:dyDescent="0.2">
      <c r="A1145" s="24">
        <v>3</v>
      </c>
      <c r="B1145" s="24">
        <v>1</v>
      </c>
      <c r="D1145" s="133"/>
      <c r="E1145" s="17" t="s">
        <v>309</v>
      </c>
      <c r="F1145" s="21"/>
      <c r="G1145" s="138"/>
      <c r="H1145" s="136"/>
      <c r="I1145" s="135"/>
      <c r="J1145" s="137"/>
    </row>
    <row r="1146" spans="1:10" ht="18" customHeight="1" x14ac:dyDescent="0.2">
      <c r="A1146" s="24">
        <v>4</v>
      </c>
      <c r="B1146" s="24">
        <v>1</v>
      </c>
      <c r="D1146" s="133"/>
      <c r="E1146" s="17" t="s">
        <v>159</v>
      </c>
      <c r="F1146" s="21"/>
      <c r="G1146" s="138"/>
      <c r="H1146" s="136"/>
      <c r="I1146" s="135"/>
      <c r="J1146" s="137"/>
    </row>
    <row r="1147" spans="1:10" ht="18" customHeight="1" x14ac:dyDescent="0.2">
      <c r="A1147" s="24">
        <v>5</v>
      </c>
      <c r="B1147" s="24">
        <v>1</v>
      </c>
      <c r="D1147" s="133"/>
      <c r="E1147" s="17" t="s">
        <v>164</v>
      </c>
      <c r="F1147" s="21"/>
      <c r="G1147" s="138"/>
      <c r="H1147" s="136"/>
      <c r="I1147" s="135"/>
      <c r="J1147" s="137"/>
    </row>
    <row r="1148" spans="1:10" ht="33.75" customHeight="1" x14ac:dyDescent="0.2">
      <c r="A1148" s="24">
        <v>6</v>
      </c>
      <c r="B1148" s="24">
        <v>1</v>
      </c>
      <c r="D1148" s="133"/>
      <c r="E1148" s="61" t="s">
        <v>423</v>
      </c>
      <c r="F1148" s="21"/>
      <c r="G1148" s="138"/>
      <c r="H1148" s="136"/>
      <c r="I1148" s="135"/>
      <c r="J1148" s="137"/>
    </row>
    <row r="1149" spans="1:10" ht="18" customHeight="1" x14ac:dyDescent="0.2">
      <c r="A1149" s="24">
        <v>1</v>
      </c>
      <c r="B1149" s="24">
        <v>1</v>
      </c>
      <c r="D1149" s="132"/>
      <c r="E1149" s="16" t="s">
        <v>165</v>
      </c>
      <c r="F1149" s="20"/>
      <c r="G1149" s="138">
        <f>VLOOKUP(E1149,'Бланк заказа'!C:H,3,0)</f>
        <v>0</v>
      </c>
      <c r="H1149" s="136">
        <v>230</v>
      </c>
      <c r="I1149" s="135"/>
      <c r="J1149" s="137" t="str">
        <f t="shared" ref="J1149" si="184">IF(I1149*H1149,I1149*H1149,"")</f>
        <v/>
      </c>
    </row>
    <row r="1150" spans="1:10" ht="18" customHeight="1" x14ac:dyDescent="0.2">
      <c r="A1150" s="24">
        <v>2</v>
      </c>
      <c r="B1150" s="24">
        <v>1</v>
      </c>
      <c r="D1150" s="133"/>
      <c r="E1150" s="17" t="s">
        <v>206</v>
      </c>
      <c r="F1150" s="21"/>
      <c r="G1150" s="138"/>
      <c r="H1150" s="136"/>
      <c r="I1150" s="135"/>
      <c r="J1150" s="137"/>
    </row>
    <row r="1151" spans="1:10" ht="18" customHeight="1" x14ac:dyDescent="0.2">
      <c r="A1151" s="24">
        <v>3</v>
      </c>
      <c r="B1151" s="24">
        <v>1</v>
      </c>
      <c r="D1151" s="133"/>
      <c r="E1151" s="17" t="s">
        <v>310</v>
      </c>
      <c r="F1151" s="21"/>
      <c r="G1151" s="138"/>
      <c r="H1151" s="136"/>
      <c r="I1151" s="135"/>
      <c r="J1151" s="137"/>
    </row>
    <row r="1152" spans="1:10" ht="18" customHeight="1" x14ac:dyDescent="0.2">
      <c r="A1152" s="24">
        <v>4</v>
      </c>
      <c r="B1152" s="24">
        <v>1</v>
      </c>
      <c r="D1152" s="133"/>
      <c r="E1152" s="17" t="s">
        <v>161</v>
      </c>
      <c r="F1152" s="21"/>
      <c r="G1152" s="138"/>
      <c r="H1152" s="136"/>
      <c r="I1152" s="135"/>
      <c r="J1152" s="137"/>
    </row>
    <row r="1153" spans="1:11" ht="18" customHeight="1" x14ac:dyDescent="0.2">
      <c r="A1153" s="24">
        <v>5</v>
      </c>
      <c r="B1153" s="24">
        <v>1</v>
      </c>
      <c r="D1153" s="133"/>
      <c r="E1153" s="17" t="s">
        <v>125</v>
      </c>
      <c r="F1153" s="21"/>
      <c r="G1153" s="138"/>
      <c r="H1153" s="136"/>
      <c r="I1153" s="135"/>
      <c r="J1153" s="137"/>
    </row>
    <row r="1154" spans="1:11" ht="33.75" customHeight="1" x14ac:dyDescent="0.2">
      <c r="A1154" s="24">
        <v>6</v>
      </c>
      <c r="B1154" s="24">
        <v>1</v>
      </c>
      <c r="D1154" s="133"/>
      <c r="E1154" s="61" t="s">
        <v>422</v>
      </c>
      <c r="F1154" s="21"/>
      <c r="G1154" s="138"/>
      <c r="H1154" s="136"/>
      <c r="I1154" s="135"/>
      <c r="J1154" s="137"/>
    </row>
    <row r="1155" spans="1:11" ht="18" customHeight="1" x14ac:dyDescent="0.2">
      <c r="A1155" s="24">
        <v>1</v>
      </c>
      <c r="B1155" s="24">
        <v>1</v>
      </c>
      <c r="D1155" s="132"/>
      <c r="E1155" s="68" t="s">
        <v>166</v>
      </c>
      <c r="F1155" s="20"/>
      <c r="G1155" s="138">
        <f>VLOOKUP(E1155,'Бланк заказа'!C:H,3,0)</f>
        <v>0</v>
      </c>
      <c r="H1155" s="136">
        <v>230</v>
      </c>
      <c r="I1155" s="135"/>
      <c r="J1155" s="137" t="str">
        <f t="shared" ref="J1155" si="185">IF(I1155*H1155,I1155*H1155,"")</f>
        <v/>
      </c>
    </row>
    <row r="1156" spans="1:11" ht="18" customHeight="1" x14ac:dyDescent="0.2">
      <c r="A1156" s="24">
        <v>2</v>
      </c>
      <c r="B1156" s="24">
        <v>1</v>
      </c>
      <c r="D1156" s="133"/>
      <c r="E1156" s="69" t="s">
        <v>15</v>
      </c>
      <c r="F1156" s="21"/>
      <c r="G1156" s="138"/>
      <c r="H1156" s="136"/>
      <c r="I1156" s="135"/>
      <c r="J1156" s="137"/>
    </row>
    <row r="1157" spans="1:11" ht="18" customHeight="1" x14ac:dyDescent="0.2">
      <c r="A1157" s="24">
        <v>3</v>
      </c>
      <c r="B1157" s="24">
        <v>1</v>
      </c>
      <c r="D1157" s="133"/>
      <c r="E1157" s="69" t="s">
        <v>311</v>
      </c>
      <c r="F1157" s="21"/>
      <c r="G1157" s="138"/>
      <c r="H1157" s="136"/>
      <c r="I1157" s="135"/>
      <c r="J1157" s="137"/>
    </row>
    <row r="1158" spans="1:11" ht="18" customHeight="1" x14ac:dyDescent="0.2">
      <c r="A1158" s="24">
        <v>4</v>
      </c>
      <c r="B1158" s="24">
        <v>1</v>
      </c>
      <c r="D1158" s="133"/>
      <c r="E1158" s="69" t="s">
        <v>158</v>
      </c>
      <c r="F1158" s="21"/>
      <c r="G1158" s="138"/>
      <c r="H1158" s="136"/>
      <c r="I1158" s="135"/>
      <c r="J1158" s="137"/>
    </row>
    <row r="1159" spans="1:11" ht="18" customHeight="1" x14ac:dyDescent="0.2">
      <c r="A1159" s="24">
        <v>5</v>
      </c>
      <c r="B1159" s="24">
        <v>1</v>
      </c>
      <c r="D1159" s="133"/>
      <c r="E1159" s="69" t="s">
        <v>36</v>
      </c>
      <c r="F1159" s="21"/>
      <c r="G1159" s="138"/>
      <c r="H1159" s="136"/>
      <c r="I1159" s="135"/>
      <c r="J1159" s="137"/>
    </row>
    <row r="1160" spans="1:11" ht="33.75" customHeight="1" x14ac:dyDescent="0.2">
      <c r="A1160" s="24">
        <v>6</v>
      </c>
      <c r="B1160" s="24">
        <v>1</v>
      </c>
      <c r="D1160" s="133"/>
      <c r="E1160" s="70" t="s">
        <v>423</v>
      </c>
      <c r="F1160" s="22"/>
      <c r="G1160" s="138"/>
      <c r="H1160" s="136"/>
      <c r="I1160" s="135"/>
      <c r="J1160" s="137"/>
    </row>
    <row r="1161" spans="1:11" ht="18" customHeight="1" x14ac:dyDescent="0.2">
      <c r="A1161" s="24">
        <v>0</v>
      </c>
      <c r="B1161" s="24">
        <v>1</v>
      </c>
      <c r="D1161" s="11"/>
      <c r="E1161" s="3"/>
      <c r="G1161" s="12"/>
      <c r="H1161" s="13"/>
      <c r="I1161" s="12"/>
      <c r="J1161" s="14"/>
    </row>
    <row r="1162" spans="1:11" ht="26.25" customHeight="1" x14ac:dyDescent="0.2">
      <c r="A1162" s="24">
        <v>0</v>
      </c>
      <c r="B1162" s="24">
        <v>1</v>
      </c>
      <c r="D1162" s="139" t="s">
        <v>4</v>
      </c>
      <c r="E1162" s="140"/>
      <c r="F1162" s="140"/>
      <c r="G1162" s="140"/>
      <c r="H1162" s="140"/>
      <c r="I1162" s="140"/>
      <c r="J1162" s="141"/>
    </row>
    <row r="1163" spans="1:11" s="15" customFormat="1" ht="31.5" customHeight="1" x14ac:dyDescent="0.2">
      <c r="A1163" s="24">
        <v>0</v>
      </c>
      <c r="B1163" s="24">
        <v>1</v>
      </c>
      <c r="D1163" s="106" t="s">
        <v>11</v>
      </c>
      <c r="E1163" s="107" t="s">
        <v>12</v>
      </c>
      <c r="F1163" s="108"/>
      <c r="G1163" s="106"/>
      <c r="H1163" s="109" t="s">
        <v>936</v>
      </c>
      <c r="I1163" s="106" t="s">
        <v>224</v>
      </c>
      <c r="J1163" s="110" t="s">
        <v>225</v>
      </c>
    </row>
    <row r="1164" spans="1:11" ht="18" customHeight="1" x14ac:dyDescent="0.2">
      <c r="A1164" s="24">
        <v>1</v>
      </c>
      <c r="B1164" s="24">
        <v>1</v>
      </c>
      <c r="D1164" s="132"/>
      <c r="E1164" s="16" t="s">
        <v>152</v>
      </c>
      <c r="F1164" s="20"/>
      <c r="G1164" s="138">
        <f>VLOOKUP(E1164,'Бланк заказа'!C:H,3,0)</f>
        <v>0</v>
      </c>
      <c r="H1164" s="136">
        <v>230</v>
      </c>
      <c r="I1164" s="135"/>
      <c r="J1164" s="137" t="str">
        <f t="shared" ref="J1164" si="186">IF(I1164*H1164,I1164*H1164,"")</f>
        <v/>
      </c>
      <c r="K1164" s="65"/>
    </row>
    <row r="1165" spans="1:11" ht="18" customHeight="1" x14ac:dyDescent="0.2">
      <c r="A1165" s="24">
        <v>2</v>
      </c>
      <c r="B1165" s="24">
        <v>1</v>
      </c>
      <c r="D1165" s="133"/>
      <c r="E1165" s="17" t="s">
        <v>220</v>
      </c>
      <c r="F1165" s="21"/>
      <c r="G1165" s="138"/>
      <c r="H1165" s="136"/>
      <c r="I1165" s="135"/>
      <c r="J1165" s="137"/>
    </row>
    <row r="1166" spans="1:11" ht="18" customHeight="1" x14ac:dyDescent="0.2">
      <c r="A1166" s="24">
        <v>3</v>
      </c>
      <c r="B1166" s="24">
        <v>1</v>
      </c>
      <c r="D1166" s="133"/>
      <c r="E1166" s="17" t="s">
        <v>301</v>
      </c>
      <c r="F1166" s="21"/>
      <c r="G1166" s="138"/>
      <c r="H1166" s="136"/>
      <c r="I1166" s="135"/>
      <c r="J1166" s="137"/>
    </row>
    <row r="1167" spans="1:11" ht="18" customHeight="1" x14ac:dyDescent="0.2">
      <c r="A1167" s="24">
        <v>4</v>
      </c>
      <c r="B1167" s="24">
        <v>1</v>
      </c>
      <c r="D1167" s="133"/>
      <c r="E1167" s="17" t="s">
        <v>26</v>
      </c>
      <c r="F1167" s="21"/>
      <c r="G1167" s="138"/>
      <c r="H1167" s="136"/>
      <c r="I1167" s="135"/>
      <c r="J1167" s="137"/>
    </row>
    <row r="1168" spans="1:11" ht="18" customHeight="1" x14ac:dyDescent="0.2">
      <c r="A1168" s="24">
        <v>5</v>
      </c>
      <c r="B1168" s="24">
        <v>1</v>
      </c>
      <c r="D1168" s="133"/>
      <c r="E1168" s="17" t="s">
        <v>20</v>
      </c>
      <c r="F1168" s="21"/>
      <c r="G1168" s="138"/>
      <c r="H1168" s="136"/>
      <c r="I1168" s="135"/>
      <c r="J1168" s="137"/>
    </row>
    <row r="1169" spans="1:11" ht="33.75" customHeight="1" x14ac:dyDescent="0.2">
      <c r="A1169" s="24">
        <v>6</v>
      </c>
      <c r="B1169" s="24">
        <v>1</v>
      </c>
      <c r="D1169" s="133"/>
      <c r="E1169" s="61" t="s">
        <v>467</v>
      </c>
      <c r="F1169" s="21"/>
      <c r="G1169" s="138"/>
      <c r="H1169" s="136"/>
      <c r="I1169" s="135"/>
      <c r="J1169" s="137"/>
    </row>
    <row r="1170" spans="1:11" ht="18" customHeight="1" x14ac:dyDescent="0.2">
      <c r="A1170" s="24">
        <v>1</v>
      </c>
      <c r="B1170" s="24">
        <v>1</v>
      </c>
      <c r="D1170" s="132"/>
      <c r="E1170" s="16" t="s">
        <v>153</v>
      </c>
      <c r="F1170" s="20"/>
      <c r="G1170" s="138">
        <f>VLOOKUP(E1170,'Бланк заказа'!C:H,3,0)</f>
        <v>0</v>
      </c>
      <c r="H1170" s="136">
        <v>230</v>
      </c>
      <c r="I1170" s="135"/>
      <c r="J1170" s="137" t="str">
        <f t="shared" ref="J1170" si="187">IF(I1170*H1170,I1170*H1170,"")</f>
        <v/>
      </c>
      <c r="K1170" s="65"/>
    </row>
    <row r="1171" spans="1:11" ht="18" customHeight="1" x14ac:dyDescent="0.2">
      <c r="A1171" s="24">
        <v>2</v>
      </c>
      <c r="B1171" s="24">
        <v>1</v>
      </c>
      <c r="D1171" s="133"/>
      <c r="E1171" s="17" t="s">
        <v>221</v>
      </c>
      <c r="F1171" s="21"/>
      <c r="G1171" s="138"/>
      <c r="H1171" s="136"/>
      <c r="I1171" s="135"/>
      <c r="J1171" s="137"/>
    </row>
    <row r="1172" spans="1:11" ht="18" customHeight="1" x14ac:dyDescent="0.2">
      <c r="A1172" s="24">
        <v>3</v>
      </c>
      <c r="B1172" s="24">
        <v>1</v>
      </c>
      <c r="D1172" s="133"/>
      <c r="E1172" s="17" t="s">
        <v>302</v>
      </c>
      <c r="F1172" s="21"/>
      <c r="G1172" s="138"/>
      <c r="H1172" s="136"/>
      <c r="I1172" s="135"/>
      <c r="J1172" s="137"/>
    </row>
    <row r="1173" spans="1:11" ht="18" customHeight="1" x14ac:dyDescent="0.2">
      <c r="A1173" s="24">
        <v>4</v>
      </c>
      <c r="B1173" s="24">
        <v>1</v>
      </c>
      <c r="D1173" s="133"/>
      <c r="E1173" s="17" t="s">
        <v>120</v>
      </c>
      <c r="F1173" s="21"/>
      <c r="G1173" s="138"/>
      <c r="H1173" s="136"/>
      <c r="I1173" s="135"/>
      <c r="J1173" s="137"/>
    </row>
    <row r="1174" spans="1:11" ht="18" customHeight="1" x14ac:dyDescent="0.2">
      <c r="A1174" s="24">
        <v>5</v>
      </c>
      <c r="B1174" s="24">
        <v>1</v>
      </c>
      <c r="D1174" s="133"/>
      <c r="E1174" s="17" t="s">
        <v>17</v>
      </c>
      <c r="F1174" s="21"/>
      <c r="G1174" s="138"/>
      <c r="H1174" s="136"/>
      <c r="I1174" s="135"/>
      <c r="J1174" s="137"/>
    </row>
    <row r="1175" spans="1:11" ht="33.75" customHeight="1" x14ac:dyDescent="0.2">
      <c r="A1175" s="24">
        <v>6</v>
      </c>
      <c r="B1175" s="24">
        <v>1</v>
      </c>
      <c r="D1175" s="133"/>
      <c r="E1175" s="61" t="s">
        <v>402</v>
      </c>
      <c r="F1175" s="21"/>
      <c r="G1175" s="138"/>
      <c r="H1175" s="136"/>
      <c r="I1175" s="135"/>
      <c r="J1175" s="137"/>
    </row>
    <row r="1176" spans="1:11" ht="18" customHeight="1" x14ac:dyDescent="0.2">
      <c r="A1176" s="24">
        <v>1</v>
      </c>
      <c r="B1176" s="24">
        <v>1</v>
      </c>
      <c r="D1176" s="132"/>
      <c r="E1176" s="16" t="s">
        <v>154</v>
      </c>
      <c r="F1176" s="20"/>
      <c r="G1176" s="138">
        <f>VLOOKUP(E1176,'Бланк заказа'!C:H,3,0)</f>
        <v>0</v>
      </c>
      <c r="H1176" s="136">
        <v>230</v>
      </c>
      <c r="I1176" s="135"/>
      <c r="J1176" s="137" t="str">
        <f t="shared" ref="J1176" si="188">IF(I1176*H1176,I1176*H1176,"")</f>
        <v/>
      </c>
    </row>
    <row r="1177" spans="1:11" ht="18" customHeight="1" x14ac:dyDescent="0.2">
      <c r="A1177" s="24">
        <v>2</v>
      </c>
      <c r="B1177" s="24">
        <v>1</v>
      </c>
      <c r="D1177" s="133"/>
      <c r="E1177" s="17" t="s">
        <v>15</v>
      </c>
      <c r="F1177" s="21"/>
      <c r="G1177" s="138"/>
      <c r="H1177" s="136"/>
      <c r="I1177" s="135"/>
      <c r="J1177" s="137"/>
    </row>
    <row r="1178" spans="1:11" ht="18" customHeight="1" x14ac:dyDescent="0.2">
      <c r="A1178" s="24">
        <v>3</v>
      </c>
      <c r="B1178" s="24">
        <v>1</v>
      </c>
      <c r="D1178" s="133"/>
      <c r="E1178" s="17" t="s">
        <v>282</v>
      </c>
      <c r="F1178" s="21"/>
      <c r="G1178" s="138"/>
      <c r="H1178" s="136"/>
      <c r="I1178" s="135"/>
      <c r="J1178" s="137"/>
    </row>
    <row r="1179" spans="1:11" ht="18" customHeight="1" x14ac:dyDescent="0.2">
      <c r="A1179" s="24">
        <v>4</v>
      </c>
      <c r="B1179" s="24">
        <v>1</v>
      </c>
      <c r="D1179" s="133"/>
      <c r="E1179" s="17" t="s">
        <v>148</v>
      </c>
      <c r="F1179" s="21"/>
      <c r="G1179" s="138"/>
      <c r="H1179" s="136"/>
      <c r="I1179" s="135"/>
      <c r="J1179" s="137"/>
    </row>
    <row r="1180" spans="1:11" ht="18" customHeight="1" x14ac:dyDescent="0.2">
      <c r="A1180" s="24">
        <v>5</v>
      </c>
      <c r="B1180" s="24">
        <v>1</v>
      </c>
      <c r="D1180" s="133"/>
      <c r="E1180" s="17" t="s">
        <v>222</v>
      </c>
      <c r="F1180" s="21"/>
      <c r="G1180" s="138"/>
      <c r="H1180" s="136"/>
      <c r="I1180" s="135"/>
      <c r="J1180" s="137"/>
    </row>
    <row r="1181" spans="1:11" ht="33.75" customHeight="1" x14ac:dyDescent="0.2">
      <c r="A1181" s="24">
        <v>6</v>
      </c>
      <c r="B1181" s="24">
        <v>1</v>
      </c>
      <c r="D1181" s="133"/>
      <c r="E1181" s="61" t="s">
        <v>468</v>
      </c>
      <c r="F1181" s="21"/>
      <c r="G1181" s="138"/>
      <c r="H1181" s="136"/>
      <c r="I1181" s="135"/>
      <c r="J1181" s="137"/>
    </row>
    <row r="1182" spans="1:11" ht="18" customHeight="1" x14ac:dyDescent="0.2">
      <c r="A1182" s="24">
        <v>1</v>
      </c>
      <c r="B1182" s="24">
        <v>1</v>
      </c>
      <c r="D1182" s="132"/>
      <c r="E1182" s="16" t="s">
        <v>612</v>
      </c>
      <c r="F1182" s="55" t="s">
        <v>51</v>
      </c>
      <c r="G1182" s="138">
        <f>VLOOKUP(E1182,'Бланк заказа'!C:H,3,0)</f>
        <v>0</v>
      </c>
      <c r="H1182" s="136">
        <v>230</v>
      </c>
      <c r="I1182" s="135"/>
      <c r="J1182" s="137" t="str">
        <f t="shared" ref="J1182" si="189">IF(I1182*H1182,I1182*H1182,"")</f>
        <v/>
      </c>
    </row>
    <row r="1183" spans="1:11" ht="18" customHeight="1" x14ac:dyDescent="0.2">
      <c r="A1183" s="24">
        <v>2</v>
      </c>
      <c r="B1183" s="24">
        <v>1</v>
      </c>
      <c r="D1183" s="133"/>
      <c r="E1183" s="17" t="s">
        <v>15</v>
      </c>
      <c r="F1183" s="21"/>
      <c r="G1183" s="138"/>
      <c r="H1183" s="136"/>
      <c r="I1183" s="135"/>
      <c r="J1183" s="137"/>
    </row>
    <row r="1184" spans="1:11" ht="18" customHeight="1" x14ac:dyDescent="0.2">
      <c r="A1184" s="24">
        <v>3</v>
      </c>
      <c r="B1184" s="24">
        <v>1</v>
      </c>
      <c r="D1184" s="133"/>
      <c r="E1184" s="17" t="s">
        <v>303</v>
      </c>
      <c r="F1184" s="21"/>
      <c r="G1184" s="138"/>
      <c r="H1184" s="136"/>
      <c r="I1184" s="135"/>
      <c r="J1184" s="137"/>
    </row>
    <row r="1185" spans="1:11" ht="18" customHeight="1" x14ac:dyDescent="0.2">
      <c r="A1185" s="24">
        <v>4</v>
      </c>
      <c r="B1185" s="24">
        <v>1</v>
      </c>
      <c r="D1185" s="133"/>
      <c r="E1185" s="17" t="s">
        <v>91</v>
      </c>
      <c r="F1185" s="21"/>
      <c r="G1185" s="138"/>
      <c r="H1185" s="136"/>
      <c r="I1185" s="135"/>
      <c r="J1185" s="137"/>
    </row>
    <row r="1186" spans="1:11" ht="18" customHeight="1" x14ac:dyDescent="0.2">
      <c r="A1186" s="24">
        <v>5</v>
      </c>
      <c r="B1186" s="24">
        <v>1</v>
      </c>
      <c r="D1186" s="133"/>
      <c r="E1186" s="17" t="s">
        <v>57</v>
      </c>
      <c r="F1186" s="21"/>
      <c r="G1186" s="138"/>
      <c r="H1186" s="136"/>
      <c r="I1186" s="135"/>
      <c r="J1186" s="137"/>
    </row>
    <row r="1187" spans="1:11" ht="33.75" customHeight="1" x14ac:dyDescent="0.2">
      <c r="A1187" s="24">
        <v>6</v>
      </c>
      <c r="B1187" s="24">
        <v>1</v>
      </c>
      <c r="D1187" s="133"/>
      <c r="E1187" s="61" t="s">
        <v>519</v>
      </c>
      <c r="F1187" s="21"/>
      <c r="G1187" s="138"/>
      <c r="H1187" s="136"/>
      <c r="I1187" s="135"/>
      <c r="J1187" s="137"/>
    </row>
    <row r="1188" spans="1:11" ht="18" customHeight="1" x14ac:dyDescent="0.2">
      <c r="A1188" s="24">
        <v>1</v>
      </c>
      <c r="B1188" s="24">
        <v>1</v>
      </c>
      <c r="D1188" s="132"/>
      <c r="E1188" s="16" t="s">
        <v>155</v>
      </c>
      <c r="F1188" s="20"/>
      <c r="G1188" s="138">
        <f>VLOOKUP(E1188,'Бланк заказа'!C:H,3,0)</f>
        <v>0</v>
      </c>
      <c r="H1188" s="136">
        <v>230</v>
      </c>
      <c r="I1188" s="135"/>
      <c r="J1188" s="137" t="str">
        <f t="shared" ref="J1188" si="190">IF(I1188*H1188,I1188*H1188,"")</f>
        <v/>
      </c>
    </row>
    <row r="1189" spans="1:11" ht="18" customHeight="1" x14ac:dyDescent="0.2">
      <c r="A1189" s="24">
        <v>2</v>
      </c>
      <c r="B1189" s="24">
        <v>1</v>
      </c>
      <c r="D1189" s="133"/>
      <c r="E1189" s="17" t="s">
        <v>15</v>
      </c>
      <c r="F1189" s="21"/>
      <c r="G1189" s="138"/>
      <c r="H1189" s="136"/>
      <c r="I1189" s="135"/>
      <c r="J1189" s="137"/>
    </row>
    <row r="1190" spans="1:11" ht="18" customHeight="1" x14ac:dyDescent="0.2">
      <c r="A1190" s="24">
        <v>3</v>
      </c>
      <c r="B1190" s="24">
        <v>1</v>
      </c>
      <c r="D1190" s="133"/>
      <c r="E1190" s="17" t="s">
        <v>304</v>
      </c>
      <c r="F1190" s="21"/>
      <c r="G1190" s="138"/>
      <c r="H1190" s="136"/>
      <c r="I1190" s="135"/>
      <c r="J1190" s="137"/>
    </row>
    <row r="1191" spans="1:11" ht="18" customHeight="1" x14ac:dyDescent="0.2">
      <c r="A1191" s="24">
        <v>4</v>
      </c>
      <c r="B1191" s="24">
        <v>1</v>
      </c>
      <c r="D1191" s="133"/>
      <c r="E1191" s="17" t="s">
        <v>146</v>
      </c>
      <c r="F1191" s="21"/>
      <c r="G1191" s="138"/>
      <c r="H1191" s="136"/>
      <c r="I1191" s="135"/>
      <c r="J1191" s="137"/>
    </row>
    <row r="1192" spans="1:11" ht="18" customHeight="1" x14ac:dyDescent="0.2">
      <c r="A1192" s="24">
        <v>5</v>
      </c>
      <c r="B1192" s="24">
        <v>1</v>
      </c>
      <c r="D1192" s="133"/>
      <c r="E1192" s="17" t="s">
        <v>34</v>
      </c>
      <c r="F1192" s="21"/>
      <c r="G1192" s="138"/>
      <c r="H1192" s="136"/>
      <c r="I1192" s="135"/>
      <c r="J1192" s="137"/>
    </row>
    <row r="1193" spans="1:11" ht="33.75" customHeight="1" x14ac:dyDescent="0.2">
      <c r="A1193" s="24">
        <v>6</v>
      </c>
      <c r="B1193" s="24">
        <v>1</v>
      </c>
      <c r="D1193" s="133"/>
      <c r="E1193" s="61" t="s">
        <v>469</v>
      </c>
      <c r="F1193" s="21"/>
      <c r="G1193" s="138"/>
      <c r="H1193" s="136"/>
      <c r="I1193" s="135"/>
      <c r="J1193" s="137"/>
    </row>
    <row r="1194" spans="1:11" ht="18" customHeight="1" x14ac:dyDescent="0.2">
      <c r="A1194" s="24">
        <v>1</v>
      </c>
      <c r="B1194" s="24">
        <v>1</v>
      </c>
      <c r="D1194" s="132"/>
      <c r="E1194" s="16" t="s">
        <v>156</v>
      </c>
      <c r="F1194" s="20"/>
      <c r="G1194" s="138">
        <f>VLOOKUP(E1194,'Бланк заказа'!C:H,3,0)</f>
        <v>0</v>
      </c>
      <c r="H1194" s="136">
        <v>230</v>
      </c>
      <c r="I1194" s="135"/>
      <c r="J1194" s="137" t="str">
        <f t="shared" ref="J1194" si="191">IF(I1194*H1194,I1194*H1194,"")</f>
        <v/>
      </c>
      <c r="K1194" s="65"/>
    </row>
    <row r="1195" spans="1:11" ht="18" customHeight="1" x14ac:dyDescent="0.2">
      <c r="A1195" s="24">
        <v>2</v>
      </c>
      <c r="B1195" s="24">
        <v>1</v>
      </c>
      <c r="D1195" s="133"/>
      <c r="E1195" s="17" t="s">
        <v>15</v>
      </c>
      <c r="F1195" s="21"/>
      <c r="G1195" s="138"/>
      <c r="H1195" s="136"/>
      <c r="I1195" s="135"/>
      <c r="J1195" s="137"/>
    </row>
    <row r="1196" spans="1:11" ht="18" customHeight="1" x14ac:dyDescent="0.2">
      <c r="A1196" s="24">
        <v>3</v>
      </c>
      <c r="B1196" s="24">
        <v>1</v>
      </c>
      <c r="D1196" s="133"/>
      <c r="E1196" s="17" t="s">
        <v>305</v>
      </c>
      <c r="F1196" s="21"/>
      <c r="G1196" s="138"/>
      <c r="H1196" s="136"/>
      <c r="I1196" s="135"/>
      <c r="J1196" s="137"/>
    </row>
    <row r="1197" spans="1:11" ht="18" customHeight="1" x14ac:dyDescent="0.2">
      <c r="A1197" s="24">
        <v>4</v>
      </c>
      <c r="B1197" s="24">
        <v>1</v>
      </c>
      <c r="D1197" s="133"/>
      <c r="E1197" s="17" t="s">
        <v>93</v>
      </c>
      <c r="F1197" s="21"/>
      <c r="G1197" s="138"/>
      <c r="H1197" s="136"/>
      <c r="I1197" s="135"/>
      <c r="J1197" s="137"/>
    </row>
    <row r="1198" spans="1:11" ht="18" customHeight="1" x14ac:dyDescent="0.2">
      <c r="A1198" s="24">
        <v>5</v>
      </c>
      <c r="B1198" s="24">
        <v>1</v>
      </c>
      <c r="D1198" s="133"/>
      <c r="E1198" s="17" t="s">
        <v>57</v>
      </c>
      <c r="F1198" s="21"/>
      <c r="G1198" s="138"/>
      <c r="H1198" s="136"/>
      <c r="I1198" s="135"/>
      <c r="J1198" s="137"/>
    </row>
    <row r="1199" spans="1:11" ht="33.75" customHeight="1" x14ac:dyDescent="0.2">
      <c r="A1199" s="24">
        <v>6</v>
      </c>
      <c r="B1199" s="24">
        <v>1</v>
      </c>
      <c r="D1199" s="133"/>
      <c r="E1199" s="61" t="s">
        <v>432</v>
      </c>
      <c r="F1199" s="21"/>
      <c r="G1199" s="138"/>
      <c r="H1199" s="136"/>
      <c r="I1199" s="135"/>
      <c r="J1199" s="137"/>
    </row>
    <row r="1200" spans="1:11" ht="18" customHeight="1" x14ac:dyDescent="0.2">
      <c r="A1200" s="24">
        <v>1</v>
      </c>
      <c r="B1200" s="24">
        <v>1</v>
      </c>
      <c r="D1200" s="132"/>
      <c r="E1200" s="16" t="s">
        <v>157</v>
      </c>
      <c r="F1200" s="20"/>
      <c r="G1200" s="138">
        <f>VLOOKUP(E1200,'Бланк заказа'!C:H,3,0)</f>
        <v>0</v>
      </c>
      <c r="H1200" s="136">
        <v>230</v>
      </c>
      <c r="I1200" s="135"/>
      <c r="J1200" s="137" t="str">
        <f t="shared" ref="J1200" si="192">IF(I1200*H1200,I1200*H1200,"")</f>
        <v/>
      </c>
      <c r="K1200" s="65"/>
    </row>
    <row r="1201" spans="1:10" ht="18" customHeight="1" x14ac:dyDescent="0.2">
      <c r="A1201" s="24">
        <v>2</v>
      </c>
      <c r="B1201" s="24">
        <v>1</v>
      </c>
      <c r="D1201" s="133"/>
      <c r="E1201" s="17" t="s">
        <v>206</v>
      </c>
      <c r="F1201" s="21"/>
      <c r="G1201" s="138"/>
      <c r="H1201" s="136"/>
      <c r="I1201" s="135"/>
      <c r="J1201" s="137"/>
    </row>
    <row r="1202" spans="1:10" ht="18" customHeight="1" x14ac:dyDescent="0.2">
      <c r="A1202" s="24">
        <v>3</v>
      </c>
      <c r="B1202" s="24">
        <v>1</v>
      </c>
      <c r="D1202" s="133"/>
      <c r="E1202" s="17" t="s">
        <v>266</v>
      </c>
      <c r="F1202" s="21"/>
      <c r="G1202" s="138"/>
      <c r="H1202" s="136"/>
      <c r="I1202" s="135"/>
      <c r="J1202" s="137"/>
    </row>
    <row r="1203" spans="1:10" ht="18" customHeight="1" x14ac:dyDescent="0.2">
      <c r="A1203" s="24">
        <v>4</v>
      </c>
      <c r="B1203" s="24">
        <v>1</v>
      </c>
      <c r="D1203" s="133"/>
      <c r="E1203" s="17" t="s">
        <v>64</v>
      </c>
      <c r="F1203" s="21"/>
      <c r="G1203" s="138"/>
      <c r="H1203" s="136"/>
      <c r="I1203" s="135"/>
      <c r="J1203" s="137"/>
    </row>
    <row r="1204" spans="1:10" ht="18" customHeight="1" x14ac:dyDescent="0.2">
      <c r="A1204" s="24">
        <v>5</v>
      </c>
      <c r="B1204" s="24">
        <v>1</v>
      </c>
      <c r="D1204" s="133"/>
      <c r="E1204" s="17" t="s">
        <v>17</v>
      </c>
      <c r="F1204" s="21"/>
      <c r="G1204" s="138"/>
      <c r="H1204" s="136"/>
      <c r="I1204" s="135"/>
      <c r="J1204" s="137"/>
    </row>
    <row r="1205" spans="1:10" ht="33.75" customHeight="1" x14ac:dyDescent="0.2">
      <c r="A1205" s="24">
        <v>6</v>
      </c>
      <c r="B1205" s="24">
        <v>1</v>
      </c>
      <c r="D1205" s="134"/>
      <c r="E1205" s="64" t="s">
        <v>513</v>
      </c>
      <c r="F1205" s="22"/>
      <c r="G1205" s="138"/>
      <c r="H1205" s="136"/>
      <c r="I1205" s="135"/>
      <c r="J1205" s="137"/>
    </row>
    <row r="1206" spans="1:10" customFormat="1" ht="18" customHeight="1" x14ac:dyDescent="0.25">
      <c r="A1206" s="24">
        <v>0</v>
      </c>
      <c r="B1206" s="24">
        <v>1</v>
      </c>
    </row>
    <row r="1207" spans="1:10" ht="26.25" customHeight="1" x14ac:dyDescent="0.2">
      <c r="A1207" s="24">
        <v>0</v>
      </c>
      <c r="B1207" s="24">
        <v>1</v>
      </c>
      <c r="D1207" s="139" t="s">
        <v>9</v>
      </c>
      <c r="E1207" s="140"/>
      <c r="F1207" s="140"/>
      <c r="G1207" s="140"/>
      <c r="H1207" s="140"/>
      <c r="I1207" s="140"/>
      <c r="J1207" s="141"/>
    </row>
    <row r="1208" spans="1:10" ht="26.25" customHeight="1" x14ac:dyDescent="0.2">
      <c r="A1208" s="24">
        <v>0</v>
      </c>
      <c r="D1208" s="139" t="s">
        <v>550</v>
      </c>
      <c r="E1208" s="140"/>
      <c r="F1208" s="140"/>
      <c r="G1208" s="140"/>
      <c r="H1208" s="140"/>
      <c r="I1208" s="140"/>
      <c r="J1208" s="141"/>
    </row>
    <row r="1209" spans="1:10" s="15" customFormat="1" ht="31.5" customHeight="1" x14ac:dyDescent="0.2">
      <c r="A1209" s="24">
        <v>0</v>
      </c>
      <c r="B1209" s="24">
        <v>1</v>
      </c>
      <c r="D1209" s="106" t="s">
        <v>11</v>
      </c>
      <c r="E1209" s="107" t="s">
        <v>12</v>
      </c>
      <c r="F1209" s="108"/>
      <c r="G1209" s="106"/>
      <c r="H1209" s="109" t="s">
        <v>936</v>
      </c>
      <c r="I1209" s="106" t="s">
        <v>224</v>
      </c>
      <c r="J1209" s="110" t="s">
        <v>225</v>
      </c>
    </row>
    <row r="1210" spans="1:10" ht="18" customHeight="1" x14ac:dyDescent="0.2">
      <c r="A1210" s="24">
        <v>1</v>
      </c>
      <c r="B1210" s="24">
        <v>1</v>
      </c>
      <c r="D1210" s="132"/>
      <c r="E1210" s="16" t="s">
        <v>191</v>
      </c>
      <c r="F1210" s="20"/>
      <c r="G1210" s="138">
        <f>VLOOKUP(E1210,'Бланк заказа'!C:H,3,0)</f>
        <v>0</v>
      </c>
      <c r="H1210" s="136">
        <v>230</v>
      </c>
      <c r="I1210" s="135"/>
      <c r="J1210" s="137" t="str">
        <f t="shared" ref="J1210" si="193">IF(I1210*H1210,I1210*H1210,"")</f>
        <v/>
      </c>
    </row>
    <row r="1211" spans="1:10" ht="18" customHeight="1" x14ac:dyDescent="0.2">
      <c r="A1211" s="24">
        <v>2</v>
      </c>
      <c r="B1211" s="24">
        <v>1</v>
      </c>
      <c r="D1211" s="133"/>
      <c r="E1211" s="17" t="s">
        <v>15</v>
      </c>
      <c r="F1211" s="21"/>
      <c r="G1211" s="138"/>
      <c r="H1211" s="136"/>
      <c r="I1211" s="135"/>
      <c r="J1211" s="137"/>
    </row>
    <row r="1212" spans="1:10" ht="18" customHeight="1" x14ac:dyDescent="0.2">
      <c r="A1212" s="24">
        <v>3</v>
      </c>
      <c r="B1212" s="24">
        <v>1</v>
      </c>
      <c r="D1212" s="133"/>
      <c r="E1212" s="17" t="s">
        <v>255</v>
      </c>
      <c r="F1212" s="21"/>
      <c r="G1212" s="138"/>
      <c r="H1212" s="136"/>
      <c r="I1212" s="135"/>
      <c r="J1212" s="137"/>
    </row>
    <row r="1213" spans="1:10" ht="18" customHeight="1" x14ac:dyDescent="0.2">
      <c r="A1213" s="24">
        <v>4</v>
      </c>
      <c r="B1213" s="24">
        <v>1</v>
      </c>
      <c r="D1213" s="133"/>
      <c r="E1213" s="17" t="s">
        <v>67</v>
      </c>
      <c r="F1213" s="21"/>
      <c r="G1213" s="138"/>
      <c r="H1213" s="136"/>
      <c r="I1213" s="135"/>
      <c r="J1213" s="137"/>
    </row>
    <row r="1214" spans="1:10" ht="18" customHeight="1" x14ac:dyDescent="0.2">
      <c r="A1214" s="24">
        <v>5</v>
      </c>
      <c r="B1214" s="24">
        <v>1</v>
      </c>
      <c r="D1214" s="133"/>
      <c r="E1214" s="17" t="s">
        <v>34</v>
      </c>
      <c r="F1214" s="21"/>
      <c r="G1214" s="138"/>
      <c r="H1214" s="136"/>
      <c r="I1214" s="135"/>
      <c r="J1214" s="137"/>
    </row>
    <row r="1215" spans="1:10" ht="33.75" customHeight="1" x14ac:dyDescent="0.2">
      <c r="A1215" s="24">
        <v>6</v>
      </c>
      <c r="B1215" s="24">
        <v>1</v>
      </c>
      <c r="D1215" s="133"/>
      <c r="E1215" s="61" t="s">
        <v>515</v>
      </c>
      <c r="F1215" s="21"/>
      <c r="G1215" s="138"/>
      <c r="H1215" s="136"/>
      <c r="I1215" s="135"/>
      <c r="J1215" s="137"/>
    </row>
    <row r="1216" spans="1:10" ht="18" customHeight="1" x14ac:dyDescent="0.2">
      <c r="A1216" s="24">
        <v>1</v>
      </c>
      <c r="B1216" s="24">
        <v>1</v>
      </c>
      <c r="D1216" s="132"/>
      <c r="E1216" s="16" t="s">
        <v>494</v>
      </c>
      <c r="F1216" s="55" t="s">
        <v>51</v>
      </c>
      <c r="G1216" s="138">
        <f>VLOOKUP(E1216,'Бланк заказа'!C:H,3,0)</f>
        <v>0</v>
      </c>
      <c r="H1216" s="136">
        <v>230</v>
      </c>
      <c r="I1216" s="135"/>
      <c r="J1216" s="137" t="str">
        <f t="shared" ref="J1216" si="194">IF(I1216*H1216,I1216*H1216,"")</f>
        <v/>
      </c>
    </row>
    <row r="1217" spans="1:10" ht="18" customHeight="1" x14ac:dyDescent="0.2">
      <c r="A1217" s="24">
        <v>2</v>
      </c>
      <c r="B1217" s="24">
        <v>1</v>
      </c>
      <c r="D1217" s="133"/>
      <c r="E1217" s="17" t="s">
        <v>206</v>
      </c>
      <c r="F1217" s="21"/>
      <c r="G1217" s="138"/>
      <c r="H1217" s="136"/>
      <c r="I1217" s="135"/>
      <c r="J1217" s="137"/>
    </row>
    <row r="1218" spans="1:10" ht="18" customHeight="1" x14ac:dyDescent="0.2">
      <c r="A1218" s="24">
        <v>3</v>
      </c>
      <c r="B1218" s="24">
        <v>1</v>
      </c>
      <c r="D1218" s="133"/>
      <c r="E1218" s="17" t="s">
        <v>495</v>
      </c>
      <c r="F1218" s="21"/>
      <c r="G1218" s="138"/>
      <c r="H1218" s="136"/>
      <c r="I1218" s="135"/>
      <c r="J1218" s="137"/>
    </row>
    <row r="1219" spans="1:10" ht="18" customHeight="1" x14ac:dyDescent="0.2">
      <c r="A1219" s="24">
        <v>4</v>
      </c>
      <c r="B1219" s="24">
        <v>1</v>
      </c>
      <c r="D1219" s="133"/>
      <c r="E1219" s="17" t="s">
        <v>496</v>
      </c>
      <c r="F1219" s="21"/>
      <c r="G1219" s="138"/>
      <c r="H1219" s="136"/>
      <c r="I1219" s="135"/>
      <c r="J1219" s="137"/>
    </row>
    <row r="1220" spans="1:10" ht="18" customHeight="1" x14ac:dyDescent="0.2">
      <c r="A1220" s="24">
        <v>5</v>
      </c>
      <c r="B1220" s="24">
        <v>1</v>
      </c>
      <c r="D1220" s="133"/>
      <c r="E1220" s="17" t="s">
        <v>57</v>
      </c>
      <c r="F1220" s="21"/>
      <c r="G1220" s="138"/>
      <c r="H1220" s="136"/>
      <c r="I1220" s="135"/>
      <c r="J1220" s="137"/>
    </row>
    <row r="1221" spans="1:10" ht="33.75" customHeight="1" x14ac:dyDescent="0.2">
      <c r="A1221" s="24">
        <v>6</v>
      </c>
      <c r="B1221" s="24">
        <v>1</v>
      </c>
      <c r="D1221" s="133"/>
      <c r="E1221" s="61" t="s">
        <v>516</v>
      </c>
      <c r="F1221" s="21"/>
      <c r="G1221" s="138"/>
      <c r="H1221" s="136"/>
      <c r="I1221" s="135"/>
      <c r="J1221" s="137"/>
    </row>
    <row r="1222" spans="1:10" ht="18" customHeight="1" x14ac:dyDescent="0.2">
      <c r="A1222" s="24">
        <v>1</v>
      </c>
      <c r="B1222" s="24">
        <v>1</v>
      </c>
      <c r="D1222" s="132"/>
      <c r="E1222" s="16" t="s">
        <v>192</v>
      </c>
      <c r="F1222" s="20"/>
      <c r="G1222" s="138">
        <f>VLOOKUP(E1222,'Бланк заказа'!C:H,3,0)</f>
        <v>0</v>
      </c>
      <c r="H1222" s="136">
        <v>230</v>
      </c>
      <c r="I1222" s="135"/>
      <c r="J1222" s="137" t="str">
        <f t="shared" ref="J1222" si="195">IF(I1222*H1222,I1222*H1222,"")</f>
        <v/>
      </c>
    </row>
    <row r="1223" spans="1:10" ht="18" customHeight="1" x14ac:dyDescent="0.2">
      <c r="A1223" s="24">
        <v>2</v>
      </c>
      <c r="B1223" s="24">
        <v>1</v>
      </c>
      <c r="D1223" s="133"/>
      <c r="E1223" s="17" t="s">
        <v>15</v>
      </c>
      <c r="F1223" s="21"/>
      <c r="G1223" s="138"/>
      <c r="H1223" s="136"/>
      <c r="I1223" s="135"/>
      <c r="J1223" s="137"/>
    </row>
    <row r="1224" spans="1:10" ht="18" customHeight="1" x14ac:dyDescent="0.2">
      <c r="A1224" s="24">
        <v>3</v>
      </c>
      <c r="B1224" s="24">
        <v>1</v>
      </c>
      <c r="D1224" s="133"/>
      <c r="E1224" s="17" t="s">
        <v>257</v>
      </c>
      <c r="F1224" s="21"/>
      <c r="G1224" s="138"/>
      <c r="H1224" s="136"/>
      <c r="I1224" s="135"/>
      <c r="J1224" s="137"/>
    </row>
    <row r="1225" spans="1:10" ht="18" customHeight="1" x14ac:dyDescent="0.2">
      <c r="A1225" s="24">
        <v>4</v>
      </c>
      <c r="B1225" s="24">
        <v>1</v>
      </c>
      <c r="D1225" s="133"/>
      <c r="E1225" s="17" t="s">
        <v>193</v>
      </c>
      <c r="F1225" s="21"/>
      <c r="G1225" s="138"/>
      <c r="H1225" s="136"/>
      <c r="I1225" s="135"/>
      <c r="J1225" s="137"/>
    </row>
    <row r="1226" spans="1:10" ht="18" customHeight="1" x14ac:dyDescent="0.2">
      <c r="A1226" s="24">
        <v>5</v>
      </c>
      <c r="B1226" s="24">
        <v>1</v>
      </c>
      <c r="D1226" s="133"/>
      <c r="E1226" s="17" t="s">
        <v>34</v>
      </c>
      <c r="F1226" s="21"/>
      <c r="G1226" s="138"/>
      <c r="H1226" s="136"/>
      <c r="I1226" s="135"/>
      <c r="J1226" s="137"/>
    </row>
    <row r="1227" spans="1:10" ht="33.75" customHeight="1" x14ac:dyDescent="0.2">
      <c r="A1227" s="24">
        <v>6</v>
      </c>
      <c r="B1227" s="24">
        <v>1</v>
      </c>
      <c r="D1227" s="133"/>
      <c r="E1227" s="61" t="s">
        <v>514</v>
      </c>
      <c r="F1227" s="21"/>
      <c r="G1227" s="138"/>
      <c r="H1227" s="136"/>
      <c r="I1227" s="135"/>
      <c r="J1227" s="137"/>
    </row>
    <row r="1228" spans="1:10" ht="18" customHeight="1" x14ac:dyDescent="0.2">
      <c r="A1228" s="24">
        <v>1</v>
      </c>
      <c r="B1228" s="24">
        <v>1</v>
      </c>
      <c r="D1228" s="132"/>
      <c r="E1228" s="16" t="s">
        <v>525</v>
      </c>
      <c r="F1228" s="55" t="s">
        <v>51</v>
      </c>
      <c r="G1228" s="138">
        <f>VLOOKUP(E1228,'Бланк заказа'!C:H,3,0)</f>
        <v>0</v>
      </c>
      <c r="H1228" s="136">
        <v>230</v>
      </c>
      <c r="I1228" s="135"/>
      <c r="J1228" s="137" t="str">
        <f t="shared" ref="J1228" si="196">IF(I1228*H1228,I1228*H1228,"")</f>
        <v/>
      </c>
    </row>
    <row r="1229" spans="1:10" ht="18" customHeight="1" x14ac:dyDescent="0.2">
      <c r="A1229" s="24">
        <v>2</v>
      </c>
      <c r="B1229" s="24">
        <v>1</v>
      </c>
      <c r="D1229" s="133"/>
      <c r="E1229" s="17" t="s">
        <v>15</v>
      </c>
      <c r="F1229" s="21"/>
      <c r="G1229" s="138"/>
      <c r="H1229" s="136"/>
      <c r="I1229" s="135"/>
      <c r="J1229" s="137"/>
    </row>
    <row r="1230" spans="1:10" ht="18" customHeight="1" x14ac:dyDescent="0.2">
      <c r="A1230" s="24">
        <v>3</v>
      </c>
      <c r="B1230" s="24">
        <v>1</v>
      </c>
      <c r="D1230" s="133"/>
      <c r="E1230" s="17" t="s">
        <v>265</v>
      </c>
      <c r="F1230" s="21"/>
      <c r="G1230" s="138"/>
      <c r="H1230" s="136"/>
      <c r="I1230" s="135"/>
      <c r="J1230" s="137"/>
    </row>
    <row r="1231" spans="1:10" ht="18" customHeight="1" x14ac:dyDescent="0.2">
      <c r="A1231" s="24">
        <v>4</v>
      </c>
      <c r="B1231" s="24">
        <v>1</v>
      </c>
      <c r="D1231" s="133"/>
      <c r="E1231" s="17" t="s">
        <v>148</v>
      </c>
      <c r="F1231" s="21"/>
      <c r="G1231" s="138"/>
      <c r="H1231" s="136"/>
      <c r="I1231" s="135"/>
      <c r="J1231" s="137"/>
    </row>
    <row r="1232" spans="1:10" ht="18" customHeight="1" x14ac:dyDescent="0.2">
      <c r="A1232" s="24">
        <v>5</v>
      </c>
      <c r="B1232" s="24">
        <v>1</v>
      </c>
      <c r="D1232" s="133"/>
      <c r="E1232" s="17" t="s">
        <v>36</v>
      </c>
      <c r="F1232" s="21"/>
      <c r="G1232" s="138"/>
      <c r="H1232" s="136"/>
      <c r="I1232" s="135"/>
      <c r="J1232" s="137"/>
    </row>
    <row r="1233" spans="1:10" ht="33.75" customHeight="1" x14ac:dyDescent="0.2">
      <c r="A1233" s="24">
        <v>6</v>
      </c>
      <c r="B1233" s="24">
        <v>1</v>
      </c>
      <c r="D1233" s="133"/>
      <c r="E1233" s="61" t="s">
        <v>526</v>
      </c>
      <c r="F1233" s="21"/>
      <c r="G1233" s="138"/>
      <c r="H1233" s="136"/>
      <c r="I1233" s="135"/>
      <c r="J1233" s="137"/>
    </row>
    <row r="1234" spans="1:10" ht="18" customHeight="1" x14ac:dyDescent="0.2">
      <c r="A1234" s="24">
        <v>1</v>
      </c>
      <c r="B1234" s="24">
        <v>1</v>
      </c>
      <c r="D1234" s="132"/>
      <c r="E1234" s="16" t="s">
        <v>374</v>
      </c>
      <c r="F1234" s="20"/>
      <c r="G1234" s="138">
        <f>VLOOKUP(E1234,'Бланк заказа'!C:H,3,0)</f>
        <v>0</v>
      </c>
      <c r="H1234" s="136">
        <v>230</v>
      </c>
      <c r="I1234" s="135"/>
      <c r="J1234" s="137" t="str">
        <f t="shared" ref="J1234" si="197">IF(I1234*H1234,I1234*H1234,"")</f>
        <v/>
      </c>
    </row>
    <row r="1235" spans="1:10" ht="18" customHeight="1" x14ac:dyDescent="0.2">
      <c r="A1235" s="24">
        <v>2</v>
      </c>
      <c r="B1235" s="24">
        <v>1</v>
      </c>
      <c r="D1235" s="133"/>
      <c r="E1235" s="17" t="s">
        <v>206</v>
      </c>
      <c r="F1235" s="21"/>
      <c r="G1235" s="138"/>
      <c r="H1235" s="136"/>
      <c r="I1235" s="135"/>
      <c r="J1235" s="137"/>
    </row>
    <row r="1236" spans="1:10" ht="18" customHeight="1" x14ac:dyDescent="0.2">
      <c r="A1236" s="24">
        <v>3</v>
      </c>
      <c r="B1236" s="24">
        <v>1</v>
      </c>
      <c r="D1236" s="133"/>
      <c r="E1236" s="17" t="s">
        <v>387</v>
      </c>
      <c r="F1236" s="21"/>
      <c r="G1236" s="138"/>
      <c r="H1236" s="136"/>
      <c r="I1236" s="135"/>
      <c r="J1236" s="137"/>
    </row>
    <row r="1237" spans="1:10" ht="18" customHeight="1" x14ac:dyDescent="0.2">
      <c r="A1237" s="24">
        <v>4</v>
      </c>
      <c r="B1237" s="24">
        <v>1</v>
      </c>
      <c r="D1237" s="133"/>
      <c r="E1237" s="17" t="s">
        <v>49</v>
      </c>
      <c r="F1237" s="21"/>
      <c r="G1237" s="138"/>
      <c r="H1237" s="136"/>
      <c r="I1237" s="135"/>
      <c r="J1237" s="137"/>
    </row>
    <row r="1238" spans="1:10" ht="18" customHeight="1" x14ac:dyDescent="0.2">
      <c r="A1238" s="24">
        <v>5</v>
      </c>
      <c r="B1238" s="24">
        <v>1</v>
      </c>
      <c r="D1238" s="133"/>
      <c r="E1238" s="17" t="s">
        <v>34</v>
      </c>
      <c r="F1238" s="21"/>
      <c r="G1238" s="138"/>
      <c r="H1238" s="136"/>
      <c r="I1238" s="135"/>
      <c r="J1238" s="137"/>
    </row>
    <row r="1239" spans="1:10" ht="33.75" customHeight="1" x14ac:dyDescent="0.2">
      <c r="A1239" s="24">
        <v>6</v>
      </c>
      <c r="B1239" s="24">
        <v>1</v>
      </c>
      <c r="D1239" s="133"/>
      <c r="E1239" s="61" t="s">
        <v>517</v>
      </c>
      <c r="F1239" s="21"/>
      <c r="G1239" s="138"/>
      <c r="H1239" s="136"/>
      <c r="I1239" s="135"/>
      <c r="J1239" s="137"/>
    </row>
    <row r="1240" spans="1:10" ht="18" customHeight="1" x14ac:dyDescent="0.2">
      <c r="A1240" s="24">
        <v>1</v>
      </c>
      <c r="B1240" s="24">
        <v>1</v>
      </c>
      <c r="D1240" s="132"/>
      <c r="E1240" s="16" t="s">
        <v>563</v>
      </c>
      <c r="F1240" s="55" t="s">
        <v>51</v>
      </c>
      <c r="G1240" s="138">
        <f>VLOOKUP(E1240,'Бланк заказа'!C:H,3,0)</f>
        <v>0</v>
      </c>
      <c r="H1240" s="136">
        <v>230</v>
      </c>
      <c r="I1240" s="135"/>
      <c r="J1240" s="137" t="str">
        <f t="shared" ref="J1240" si="198">IF(I1240*H1240,I1240*H1240,"")</f>
        <v/>
      </c>
    </row>
    <row r="1241" spans="1:10" ht="18" customHeight="1" x14ac:dyDescent="0.2">
      <c r="A1241" s="24">
        <v>2</v>
      </c>
      <c r="B1241" s="24">
        <v>1</v>
      </c>
      <c r="D1241" s="133"/>
      <c r="E1241" s="17" t="s">
        <v>206</v>
      </c>
      <c r="F1241" s="21"/>
      <c r="G1241" s="138"/>
      <c r="H1241" s="136"/>
      <c r="I1241" s="135"/>
      <c r="J1241" s="137"/>
    </row>
    <row r="1242" spans="1:10" ht="18" customHeight="1" x14ac:dyDescent="0.2">
      <c r="A1242" s="24">
        <v>3</v>
      </c>
      <c r="B1242" s="24">
        <v>1</v>
      </c>
      <c r="D1242" s="133"/>
      <c r="E1242" s="17" t="s">
        <v>564</v>
      </c>
      <c r="F1242" s="21"/>
      <c r="G1242" s="138"/>
      <c r="H1242" s="136"/>
      <c r="I1242" s="135"/>
      <c r="J1242" s="137"/>
    </row>
    <row r="1243" spans="1:10" ht="18" customHeight="1" x14ac:dyDescent="0.2">
      <c r="A1243" s="24">
        <v>4</v>
      </c>
      <c r="B1243" s="24">
        <v>1</v>
      </c>
      <c r="D1243" s="133"/>
      <c r="E1243" s="17" t="s">
        <v>138</v>
      </c>
      <c r="F1243" s="21"/>
      <c r="G1243" s="138"/>
      <c r="H1243" s="136"/>
      <c r="I1243" s="135"/>
      <c r="J1243" s="137"/>
    </row>
    <row r="1244" spans="1:10" ht="18" customHeight="1" x14ac:dyDescent="0.2">
      <c r="A1244" s="24">
        <v>5</v>
      </c>
      <c r="B1244" s="24">
        <v>1</v>
      </c>
      <c r="D1244" s="133"/>
      <c r="E1244" s="17" t="s">
        <v>36</v>
      </c>
      <c r="F1244" s="21"/>
      <c r="G1244" s="138"/>
      <c r="H1244" s="136"/>
      <c r="I1244" s="135"/>
      <c r="J1244" s="137"/>
    </row>
    <row r="1245" spans="1:10" ht="33.75" customHeight="1" x14ac:dyDescent="0.2">
      <c r="A1245" s="24">
        <v>6</v>
      </c>
      <c r="B1245" s="24">
        <v>1</v>
      </c>
      <c r="D1245" s="133"/>
      <c r="E1245" s="61" t="s">
        <v>565</v>
      </c>
      <c r="F1245" s="21"/>
      <c r="G1245" s="138"/>
      <c r="H1245" s="136"/>
      <c r="I1245" s="135"/>
      <c r="J1245" s="137"/>
    </row>
    <row r="1246" spans="1:10" ht="18" customHeight="1" x14ac:dyDescent="0.2">
      <c r="A1246" s="24">
        <v>1</v>
      </c>
      <c r="B1246" s="24">
        <v>1</v>
      </c>
      <c r="D1246" s="132"/>
      <c r="E1246" s="16" t="s">
        <v>195</v>
      </c>
      <c r="F1246" s="20"/>
      <c r="G1246" s="138">
        <f>VLOOKUP(E1246,'Бланк заказа'!C:H,3,0)</f>
        <v>0</v>
      </c>
      <c r="H1246" s="136">
        <v>230</v>
      </c>
      <c r="I1246" s="135"/>
      <c r="J1246" s="137" t="str">
        <f t="shared" ref="J1246" si="199">IF(I1246*H1246,I1246*H1246,"")</f>
        <v/>
      </c>
    </row>
    <row r="1247" spans="1:10" ht="18" customHeight="1" x14ac:dyDescent="0.2">
      <c r="A1247" s="24">
        <v>2</v>
      </c>
      <c r="B1247" s="24">
        <v>1</v>
      </c>
      <c r="D1247" s="133"/>
      <c r="E1247" s="17" t="s">
        <v>15</v>
      </c>
      <c r="F1247" s="21"/>
      <c r="G1247" s="138"/>
      <c r="H1247" s="136"/>
      <c r="I1247" s="135"/>
      <c r="J1247" s="137"/>
    </row>
    <row r="1248" spans="1:10" ht="18" customHeight="1" x14ac:dyDescent="0.2">
      <c r="A1248" s="24">
        <v>3</v>
      </c>
      <c r="B1248" s="24">
        <v>1</v>
      </c>
      <c r="D1248" s="133"/>
      <c r="E1248" s="17" t="s">
        <v>303</v>
      </c>
      <c r="F1248" s="21"/>
      <c r="G1248" s="138"/>
      <c r="H1248" s="136"/>
      <c r="I1248" s="135"/>
      <c r="J1248" s="137"/>
    </row>
    <row r="1249" spans="1:10" ht="18" customHeight="1" x14ac:dyDescent="0.2">
      <c r="A1249" s="24">
        <v>4</v>
      </c>
      <c r="B1249" s="24">
        <v>1</v>
      </c>
      <c r="D1249" s="133"/>
      <c r="E1249" s="17" t="s">
        <v>23</v>
      </c>
      <c r="F1249" s="21"/>
      <c r="G1249" s="138"/>
      <c r="H1249" s="136"/>
      <c r="I1249" s="135"/>
      <c r="J1249" s="137"/>
    </row>
    <row r="1250" spans="1:10" ht="18" customHeight="1" x14ac:dyDescent="0.2">
      <c r="A1250" s="24">
        <v>5</v>
      </c>
      <c r="B1250" s="24">
        <v>1</v>
      </c>
      <c r="D1250" s="133"/>
      <c r="E1250" s="17" t="s">
        <v>34</v>
      </c>
      <c r="F1250" s="21"/>
      <c r="G1250" s="138"/>
      <c r="H1250" s="136"/>
      <c r="I1250" s="135"/>
      <c r="J1250" s="137"/>
    </row>
    <row r="1251" spans="1:10" ht="33.75" customHeight="1" x14ac:dyDescent="0.2">
      <c r="A1251" s="24">
        <v>6</v>
      </c>
      <c r="B1251" s="24">
        <v>1</v>
      </c>
      <c r="D1251" s="133"/>
      <c r="E1251" s="61" t="s">
        <v>518</v>
      </c>
      <c r="F1251" s="21"/>
      <c r="G1251" s="138"/>
      <c r="H1251" s="136"/>
      <c r="I1251" s="135"/>
      <c r="J1251" s="137"/>
    </row>
    <row r="1252" spans="1:10" ht="18" customHeight="1" x14ac:dyDescent="0.2">
      <c r="A1252" s="24">
        <v>1</v>
      </c>
      <c r="B1252" s="24">
        <v>1</v>
      </c>
      <c r="D1252" s="132"/>
      <c r="E1252" s="16" t="s">
        <v>359</v>
      </c>
      <c r="F1252" s="20"/>
      <c r="G1252" s="138">
        <f>VLOOKUP(E1252,'Бланк заказа'!C:H,3,0)</f>
        <v>0</v>
      </c>
      <c r="H1252" s="136">
        <v>230</v>
      </c>
      <c r="I1252" s="135"/>
      <c r="J1252" s="137" t="str">
        <f t="shared" ref="J1252" si="200">IF(I1252*H1252,I1252*H1252,"")</f>
        <v/>
      </c>
    </row>
    <row r="1253" spans="1:10" ht="18" customHeight="1" x14ac:dyDescent="0.2">
      <c r="A1253" s="24">
        <v>2</v>
      </c>
      <c r="B1253" s="24">
        <v>1</v>
      </c>
      <c r="D1253" s="133"/>
      <c r="E1253" s="17" t="s">
        <v>15</v>
      </c>
      <c r="F1253" s="21"/>
      <c r="G1253" s="138"/>
      <c r="H1253" s="136"/>
      <c r="I1253" s="135"/>
      <c r="J1253" s="137"/>
    </row>
    <row r="1254" spans="1:10" ht="18" customHeight="1" x14ac:dyDescent="0.2">
      <c r="A1254" s="24">
        <v>3</v>
      </c>
      <c r="B1254" s="24">
        <v>1</v>
      </c>
      <c r="D1254" s="133"/>
      <c r="E1254" s="17" t="s">
        <v>303</v>
      </c>
      <c r="F1254" s="21"/>
      <c r="G1254" s="138"/>
      <c r="H1254" s="136"/>
      <c r="I1254" s="135"/>
      <c r="J1254" s="137"/>
    </row>
    <row r="1255" spans="1:10" ht="18" customHeight="1" x14ac:dyDescent="0.2">
      <c r="A1255" s="24">
        <v>4</v>
      </c>
      <c r="B1255" s="24">
        <v>1</v>
      </c>
      <c r="D1255" s="133"/>
      <c r="E1255" s="17" t="s">
        <v>42</v>
      </c>
      <c r="F1255" s="21"/>
      <c r="G1255" s="138"/>
      <c r="H1255" s="136"/>
      <c r="I1255" s="135"/>
      <c r="J1255" s="137"/>
    </row>
    <row r="1256" spans="1:10" ht="18" customHeight="1" x14ac:dyDescent="0.2">
      <c r="A1256" s="24">
        <v>5</v>
      </c>
      <c r="B1256" s="24">
        <v>1</v>
      </c>
      <c r="D1256" s="133"/>
      <c r="E1256" s="17" t="s">
        <v>36</v>
      </c>
      <c r="F1256" s="21"/>
      <c r="G1256" s="138"/>
      <c r="H1256" s="136"/>
      <c r="I1256" s="135"/>
      <c r="J1256" s="137"/>
    </row>
    <row r="1257" spans="1:10" ht="33.75" customHeight="1" x14ac:dyDescent="0.2">
      <c r="A1257" s="24">
        <v>6</v>
      </c>
      <c r="B1257" s="24">
        <v>1</v>
      </c>
      <c r="D1257" s="133"/>
      <c r="E1257" s="61" t="s">
        <v>472</v>
      </c>
      <c r="F1257" s="21"/>
      <c r="G1257" s="138"/>
      <c r="H1257" s="136"/>
      <c r="I1257" s="135"/>
      <c r="J1257" s="137"/>
    </row>
    <row r="1258" spans="1:10" ht="18" customHeight="1" x14ac:dyDescent="0.2">
      <c r="A1258" s="24">
        <v>1</v>
      </c>
      <c r="B1258" s="24">
        <v>1</v>
      </c>
      <c r="D1258" s="132"/>
      <c r="E1258" s="16" t="s">
        <v>328</v>
      </c>
      <c r="F1258" s="20"/>
      <c r="G1258" s="138">
        <f>VLOOKUP(E1258,'Бланк заказа'!C:H,3,0)</f>
        <v>0</v>
      </c>
      <c r="H1258" s="136">
        <v>230</v>
      </c>
      <c r="I1258" s="135"/>
      <c r="J1258" s="137" t="str">
        <f t="shared" ref="J1258" si="201">IF(I1258*H1258,I1258*H1258,"")</f>
        <v/>
      </c>
    </row>
    <row r="1259" spans="1:10" ht="18" customHeight="1" x14ac:dyDescent="0.2">
      <c r="A1259" s="24">
        <v>2</v>
      </c>
      <c r="B1259" s="24">
        <v>1</v>
      </c>
      <c r="D1259" s="133"/>
      <c r="E1259" s="17" t="s">
        <v>206</v>
      </c>
      <c r="F1259" s="21"/>
      <c r="G1259" s="138"/>
      <c r="H1259" s="136"/>
      <c r="I1259" s="135"/>
      <c r="J1259" s="137"/>
    </row>
    <row r="1260" spans="1:10" ht="18" customHeight="1" x14ac:dyDescent="0.2">
      <c r="A1260" s="24">
        <v>3</v>
      </c>
      <c r="B1260" s="24">
        <v>1</v>
      </c>
      <c r="D1260" s="133"/>
      <c r="E1260" s="17" t="s">
        <v>305</v>
      </c>
      <c r="F1260" s="21"/>
      <c r="G1260" s="138"/>
      <c r="H1260" s="136"/>
      <c r="I1260" s="135"/>
      <c r="J1260" s="137"/>
    </row>
    <row r="1261" spans="1:10" ht="18" customHeight="1" x14ac:dyDescent="0.2">
      <c r="A1261" s="24">
        <v>4</v>
      </c>
      <c r="B1261" s="24">
        <v>1</v>
      </c>
      <c r="D1261" s="133"/>
      <c r="E1261" s="17" t="s">
        <v>127</v>
      </c>
      <c r="F1261" s="21"/>
      <c r="G1261" s="138"/>
      <c r="H1261" s="136"/>
      <c r="I1261" s="135"/>
      <c r="J1261" s="137"/>
    </row>
    <row r="1262" spans="1:10" ht="18" customHeight="1" x14ac:dyDescent="0.2">
      <c r="A1262" s="24">
        <v>5</v>
      </c>
      <c r="B1262" s="24">
        <v>1</v>
      </c>
      <c r="D1262" s="133"/>
      <c r="E1262" s="17" t="s">
        <v>36</v>
      </c>
      <c r="F1262" s="21"/>
      <c r="G1262" s="138"/>
      <c r="H1262" s="136"/>
      <c r="I1262" s="135"/>
      <c r="J1262" s="137"/>
    </row>
    <row r="1263" spans="1:10" ht="33.75" customHeight="1" x14ac:dyDescent="0.2">
      <c r="A1263" s="24">
        <v>6</v>
      </c>
      <c r="B1263" s="24">
        <v>1</v>
      </c>
      <c r="D1263" s="133"/>
      <c r="E1263" s="61" t="s">
        <v>428</v>
      </c>
      <c r="F1263" s="21"/>
      <c r="G1263" s="138"/>
      <c r="H1263" s="136"/>
      <c r="I1263" s="135"/>
      <c r="J1263" s="137"/>
    </row>
    <row r="1264" spans="1:10" ht="18" customHeight="1" x14ac:dyDescent="0.2">
      <c r="A1264" s="24">
        <v>1</v>
      </c>
      <c r="B1264" s="24">
        <v>1</v>
      </c>
      <c r="D1264" s="132"/>
      <c r="E1264" s="16" t="s">
        <v>581</v>
      </c>
      <c r="F1264" s="55" t="s">
        <v>51</v>
      </c>
      <c r="G1264" s="138">
        <f>VLOOKUP(E1264,'Бланк заказа'!C:H,3,0)</f>
        <v>0</v>
      </c>
      <c r="H1264" s="136">
        <v>230</v>
      </c>
      <c r="I1264" s="135"/>
      <c r="J1264" s="137" t="str">
        <f t="shared" ref="J1264" si="202">IF(I1264*H1264,I1264*H1264,"")</f>
        <v/>
      </c>
    </row>
    <row r="1265" spans="1:10" ht="18" customHeight="1" x14ac:dyDescent="0.2">
      <c r="A1265" s="24">
        <v>2</v>
      </c>
      <c r="B1265" s="24">
        <v>1</v>
      </c>
      <c r="D1265" s="133"/>
      <c r="E1265" s="17" t="s">
        <v>206</v>
      </c>
      <c r="F1265" s="21"/>
      <c r="G1265" s="138"/>
      <c r="H1265" s="136"/>
      <c r="I1265" s="135"/>
      <c r="J1265" s="137"/>
    </row>
    <row r="1266" spans="1:10" ht="18" customHeight="1" x14ac:dyDescent="0.2">
      <c r="A1266" s="24">
        <v>3</v>
      </c>
      <c r="B1266" s="24">
        <v>1</v>
      </c>
      <c r="D1266" s="133"/>
      <c r="E1266" s="17" t="s">
        <v>257</v>
      </c>
      <c r="F1266" s="21"/>
      <c r="G1266" s="138"/>
      <c r="H1266" s="136"/>
      <c r="I1266" s="135"/>
      <c r="J1266" s="137"/>
    </row>
    <row r="1267" spans="1:10" ht="18" customHeight="1" x14ac:dyDescent="0.2">
      <c r="A1267" s="24">
        <v>4</v>
      </c>
      <c r="B1267" s="24">
        <v>1</v>
      </c>
      <c r="D1267" s="133"/>
      <c r="E1267" s="17" t="s">
        <v>22</v>
      </c>
      <c r="F1267" s="21"/>
      <c r="G1267" s="138"/>
      <c r="H1267" s="136"/>
      <c r="I1267" s="135"/>
      <c r="J1267" s="137"/>
    </row>
    <row r="1268" spans="1:10" ht="18" customHeight="1" x14ac:dyDescent="0.2">
      <c r="A1268" s="24">
        <v>5</v>
      </c>
      <c r="B1268" s="24">
        <v>1</v>
      </c>
      <c r="D1268" s="133"/>
      <c r="E1268" s="17" t="s">
        <v>57</v>
      </c>
      <c r="F1268" s="21"/>
      <c r="G1268" s="138"/>
      <c r="H1268" s="136"/>
      <c r="I1268" s="135"/>
      <c r="J1268" s="137"/>
    </row>
    <row r="1269" spans="1:10" ht="33.75" customHeight="1" x14ac:dyDescent="0.2">
      <c r="A1269" s="24">
        <v>6</v>
      </c>
      <c r="B1269" s="24">
        <v>1</v>
      </c>
      <c r="D1269" s="133"/>
      <c r="E1269" s="61" t="s">
        <v>582</v>
      </c>
      <c r="F1269" s="21"/>
      <c r="G1269" s="138"/>
      <c r="H1269" s="136"/>
      <c r="I1269" s="135"/>
      <c r="J1269" s="137"/>
    </row>
    <row r="1270" spans="1:10" ht="18" customHeight="1" x14ac:dyDescent="0.2">
      <c r="A1270" s="24">
        <v>1</v>
      </c>
      <c r="B1270" s="24">
        <v>1</v>
      </c>
      <c r="D1270" s="132"/>
      <c r="E1270" s="16" t="s">
        <v>596</v>
      </c>
      <c r="F1270" s="20"/>
      <c r="G1270" s="138">
        <f>VLOOKUP(E1270,'Бланк заказа'!C:H,3,0)</f>
        <v>0</v>
      </c>
      <c r="H1270" s="136">
        <v>230</v>
      </c>
      <c r="I1270" s="135"/>
      <c r="J1270" s="137" t="str">
        <f t="shared" ref="J1270" si="203">IF(I1270*H1270,I1270*H1270,"")</f>
        <v/>
      </c>
    </row>
    <row r="1271" spans="1:10" ht="18" customHeight="1" x14ac:dyDescent="0.2">
      <c r="A1271" s="24">
        <v>2</v>
      </c>
      <c r="B1271" s="24">
        <v>1</v>
      </c>
      <c r="D1271" s="133"/>
      <c r="E1271" s="17" t="s">
        <v>473</v>
      </c>
      <c r="F1271" s="21"/>
      <c r="G1271" s="138"/>
      <c r="H1271" s="136"/>
      <c r="I1271" s="135"/>
      <c r="J1271" s="137"/>
    </row>
    <row r="1272" spans="1:10" ht="18" customHeight="1" x14ac:dyDescent="0.2">
      <c r="A1272" s="24">
        <v>3</v>
      </c>
      <c r="B1272" s="24">
        <v>1</v>
      </c>
      <c r="D1272" s="133"/>
      <c r="E1272" s="17" t="s">
        <v>271</v>
      </c>
      <c r="F1272" s="21"/>
      <c r="G1272" s="138"/>
      <c r="H1272" s="136"/>
      <c r="I1272" s="135"/>
      <c r="J1272" s="137"/>
    </row>
    <row r="1273" spans="1:10" ht="18" customHeight="1" x14ac:dyDescent="0.2">
      <c r="A1273" s="24">
        <v>4</v>
      </c>
      <c r="B1273" s="24">
        <v>1</v>
      </c>
      <c r="D1273" s="133"/>
      <c r="E1273" s="17" t="s">
        <v>91</v>
      </c>
      <c r="F1273" s="21"/>
      <c r="G1273" s="138"/>
      <c r="H1273" s="136"/>
      <c r="I1273" s="135"/>
      <c r="J1273" s="137"/>
    </row>
    <row r="1274" spans="1:10" ht="18" customHeight="1" x14ac:dyDescent="0.2">
      <c r="A1274" s="24">
        <v>5</v>
      </c>
      <c r="B1274" s="24">
        <v>1</v>
      </c>
      <c r="D1274" s="133"/>
      <c r="E1274" s="17" t="s">
        <v>57</v>
      </c>
      <c r="F1274" s="21"/>
      <c r="G1274" s="138"/>
      <c r="H1274" s="136"/>
      <c r="I1274" s="135"/>
      <c r="J1274" s="137"/>
    </row>
    <row r="1275" spans="1:10" ht="33.75" customHeight="1" x14ac:dyDescent="0.2">
      <c r="A1275" s="24">
        <v>6</v>
      </c>
      <c r="B1275" s="24">
        <v>1</v>
      </c>
      <c r="D1275" s="133"/>
      <c r="E1275" s="61" t="s">
        <v>519</v>
      </c>
      <c r="F1275" s="21"/>
      <c r="G1275" s="138"/>
      <c r="H1275" s="136"/>
      <c r="I1275" s="135"/>
      <c r="J1275" s="137"/>
    </row>
    <row r="1276" spans="1:10" ht="18" customHeight="1" x14ac:dyDescent="0.2">
      <c r="A1276" s="24">
        <v>1</v>
      </c>
      <c r="B1276" s="24">
        <v>1</v>
      </c>
      <c r="D1276" s="132"/>
      <c r="E1276" s="16" t="s">
        <v>346</v>
      </c>
      <c r="F1276" s="20"/>
      <c r="G1276" s="138">
        <f>VLOOKUP(E1276,'Бланк заказа'!C:H,3,0)</f>
        <v>0</v>
      </c>
      <c r="H1276" s="136">
        <v>230</v>
      </c>
      <c r="I1276" s="135"/>
      <c r="J1276" s="137" t="str">
        <f t="shared" ref="J1276" si="204">IF(I1276*H1276,I1276*H1276,"")</f>
        <v/>
      </c>
    </row>
    <row r="1277" spans="1:10" ht="18" customHeight="1" x14ac:dyDescent="0.2">
      <c r="A1277" s="24">
        <v>2</v>
      </c>
      <c r="B1277" s="24">
        <v>1</v>
      </c>
      <c r="D1277" s="133"/>
      <c r="E1277" s="17" t="s">
        <v>15</v>
      </c>
      <c r="F1277" s="21"/>
      <c r="G1277" s="138"/>
      <c r="H1277" s="136"/>
      <c r="I1277" s="135"/>
      <c r="J1277" s="137"/>
    </row>
    <row r="1278" spans="1:10" ht="18" customHeight="1" x14ac:dyDescent="0.2">
      <c r="A1278" s="24">
        <v>3</v>
      </c>
      <c r="B1278" s="24">
        <v>1</v>
      </c>
      <c r="D1278" s="133"/>
      <c r="E1278" s="17" t="s">
        <v>303</v>
      </c>
      <c r="F1278" s="21"/>
      <c r="G1278" s="138"/>
      <c r="H1278" s="136"/>
      <c r="I1278" s="135"/>
      <c r="J1278" s="137"/>
    </row>
    <row r="1279" spans="1:10" ht="18" customHeight="1" x14ac:dyDescent="0.2">
      <c r="A1279" s="24">
        <v>4</v>
      </c>
      <c r="B1279" s="24">
        <v>1</v>
      </c>
      <c r="D1279" s="133"/>
      <c r="E1279" s="17" t="s">
        <v>22</v>
      </c>
      <c r="F1279" s="21"/>
      <c r="G1279" s="138"/>
      <c r="H1279" s="136"/>
      <c r="I1279" s="135"/>
      <c r="J1279" s="137"/>
    </row>
    <row r="1280" spans="1:10" ht="18" customHeight="1" x14ac:dyDescent="0.2">
      <c r="A1280" s="24">
        <v>5</v>
      </c>
      <c r="B1280" s="24">
        <v>1</v>
      </c>
      <c r="D1280" s="133"/>
      <c r="E1280" s="17" t="s">
        <v>57</v>
      </c>
      <c r="F1280" s="21"/>
      <c r="G1280" s="138"/>
      <c r="H1280" s="136"/>
      <c r="I1280" s="135"/>
      <c r="J1280" s="137"/>
    </row>
    <row r="1281" spans="1:10" ht="33.75" customHeight="1" x14ac:dyDescent="0.2">
      <c r="A1281" s="24">
        <v>6</v>
      </c>
      <c r="B1281" s="24">
        <v>1</v>
      </c>
      <c r="D1281" s="133"/>
      <c r="E1281" s="61" t="s">
        <v>474</v>
      </c>
      <c r="F1281" s="21"/>
      <c r="G1281" s="138"/>
      <c r="H1281" s="136"/>
      <c r="I1281" s="135"/>
      <c r="J1281" s="137"/>
    </row>
    <row r="1282" spans="1:10" ht="18" customHeight="1" x14ac:dyDescent="0.2">
      <c r="A1282" s="24">
        <v>1</v>
      </c>
      <c r="B1282" s="24">
        <v>1</v>
      </c>
      <c r="D1282" s="132"/>
      <c r="E1282" s="16" t="s">
        <v>197</v>
      </c>
      <c r="F1282" s="20"/>
      <c r="G1282" s="138">
        <f>VLOOKUP(E1282,'Бланк заказа'!C:H,3,0)</f>
        <v>0</v>
      </c>
      <c r="H1282" s="136">
        <v>230</v>
      </c>
      <c r="I1282" s="135"/>
      <c r="J1282" s="137" t="str">
        <f t="shared" ref="J1282" si="205">IF(I1282*H1282,I1282*H1282,"")</f>
        <v/>
      </c>
    </row>
    <row r="1283" spans="1:10" ht="18" customHeight="1" x14ac:dyDescent="0.2">
      <c r="A1283" s="24">
        <v>2</v>
      </c>
      <c r="B1283" s="24">
        <v>1</v>
      </c>
      <c r="D1283" s="133"/>
      <c r="E1283" s="17" t="s">
        <v>206</v>
      </c>
      <c r="F1283" s="21"/>
      <c r="G1283" s="138"/>
      <c r="H1283" s="136"/>
      <c r="I1283" s="135"/>
      <c r="J1283" s="137"/>
    </row>
    <row r="1284" spans="1:10" ht="18" customHeight="1" x14ac:dyDescent="0.2">
      <c r="A1284" s="24">
        <v>3</v>
      </c>
      <c r="B1284" s="24">
        <v>1</v>
      </c>
      <c r="D1284" s="133"/>
      <c r="E1284" s="17" t="s">
        <v>317</v>
      </c>
      <c r="F1284" s="21"/>
      <c r="G1284" s="138"/>
      <c r="H1284" s="136"/>
      <c r="I1284" s="135"/>
      <c r="J1284" s="137"/>
    </row>
    <row r="1285" spans="1:10" ht="18" customHeight="1" x14ac:dyDescent="0.2">
      <c r="A1285" s="24">
        <v>4</v>
      </c>
      <c r="B1285" s="24">
        <v>1</v>
      </c>
      <c r="D1285" s="133"/>
      <c r="E1285" s="17" t="s">
        <v>120</v>
      </c>
      <c r="F1285" s="21"/>
      <c r="G1285" s="138"/>
      <c r="H1285" s="136"/>
      <c r="I1285" s="135"/>
      <c r="J1285" s="137"/>
    </row>
    <row r="1286" spans="1:10" ht="18" customHeight="1" x14ac:dyDescent="0.2">
      <c r="A1286" s="24">
        <v>5</v>
      </c>
      <c r="B1286" s="24">
        <v>1</v>
      </c>
      <c r="D1286" s="133"/>
      <c r="E1286" s="17" t="s">
        <v>17</v>
      </c>
      <c r="F1286" s="21"/>
      <c r="G1286" s="138"/>
      <c r="H1286" s="136"/>
      <c r="I1286" s="135"/>
      <c r="J1286" s="137"/>
    </row>
    <row r="1287" spans="1:10" ht="33.75" customHeight="1" x14ac:dyDescent="0.2">
      <c r="A1287" s="24">
        <v>6</v>
      </c>
      <c r="B1287" s="24">
        <v>1</v>
      </c>
      <c r="D1287" s="133"/>
      <c r="E1287" s="61" t="s">
        <v>544</v>
      </c>
      <c r="F1287" s="21"/>
      <c r="G1287" s="138"/>
      <c r="H1287" s="136"/>
      <c r="I1287" s="135"/>
      <c r="J1287" s="137"/>
    </row>
    <row r="1288" spans="1:10" ht="18" customHeight="1" x14ac:dyDescent="0.2">
      <c r="A1288" s="24">
        <v>1</v>
      </c>
      <c r="B1288" s="24">
        <v>1</v>
      </c>
      <c r="D1288" s="132"/>
      <c r="E1288" s="16" t="s">
        <v>870</v>
      </c>
      <c r="F1288" s="55" t="s">
        <v>51</v>
      </c>
      <c r="G1288" s="138">
        <f>VLOOKUP(E1288,'Бланк заказа'!C:H,3,0)</f>
        <v>0</v>
      </c>
      <c r="H1288" s="136">
        <v>230</v>
      </c>
      <c r="I1288" s="135"/>
      <c r="J1288" s="137" t="str">
        <f t="shared" ref="J1288" si="206">IF(I1288*H1288,I1288*H1288,"")</f>
        <v/>
      </c>
    </row>
    <row r="1289" spans="1:10" ht="18" customHeight="1" x14ac:dyDescent="0.2">
      <c r="A1289" s="24">
        <v>2</v>
      </c>
      <c r="B1289" s="24">
        <v>1</v>
      </c>
      <c r="D1289" s="133"/>
      <c r="E1289" s="17" t="s">
        <v>206</v>
      </c>
      <c r="F1289" s="21"/>
      <c r="G1289" s="138"/>
      <c r="H1289" s="136"/>
      <c r="I1289" s="135"/>
      <c r="J1289" s="137"/>
    </row>
    <row r="1290" spans="1:10" ht="18" customHeight="1" x14ac:dyDescent="0.2">
      <c r="A1290" s="24">
        <v>3</v>
      </c>
      <c r="B1290" s="24">
        <v>1</v>
      </c>
      <c r="D1290" s="133"/>
      <c r="E1290" s="17" t="s">
        <v>251</v>
      </c>
      <c r="F1290" s="21"/>
      <c r="G1290" s="138"/>
      <c r="H1290" s="136"/>
      <c r="I1290" s="135"/>
      <c r="J1290" s="137"/>
    </row>
    <row r="1291" spans="1:10" ht="18" customHeight="1" x14ac:dyDescent="0.2">
      <c r="A1291" s="24">
        <v>4</v>
      </c>
      <c r="B1291" s="24">
        <v>1</v>
      </c>
      <c r="D1291" s="133"/>
      <c r="E1291" s="17" t="s">
        <v>91</v>
      </c>
      <c r="F1291" s="21"/>
      <c r="G1291" s="138"/>
      <c r="H1291" s="136"/>
      <c r="I1291" s="135"/>
      <c r="J1291" s="137"/>
    </row>
    <row r="1292" spans="1:10" ht="18" customHeight="1" x14ac:dyDescent="0.2">
      <c r="A1292" s="24">
        <v>5</v>
      </c>
      <c r="B1292" s="24">
        <v>1</v>
      </c>
      <c r="D1292" s="133"/>
      <c r="E1292" s="17" t="s">
        <v>20</v>
      </c>
      <c r="F1292" s="21"/>
      <c r="G1292" s="138"/>
      <c r="H1292" s="136"/>
      <c r="I1292" s="135"/>
      <c r="J1292" s="137"/>
    </row>
    <row r="1293" spans="1:10" ht="33.75" customHeight="1" x14ac:dyDescent="0.2">
      <c r="A1293" s="24">
        <v>6</v>
      </c>
      <c r="B1293" s="24">
        <v>1</v>
      </c>
      <c r="D1293" s="133"/>
      <c r="E1293" s="61" t="s">
        <v>871</v>
      </c>
      <c r="F1293" s="21"/>
      <c r="G1293" s="138"/>
      <c r="H1293" s="136"/>
      <c r="I1293" s="135"/>
      <c r="J1293" s="137"/>
    </row>
    <row r="1294" spans="1:10" ht="18" customHeight="1" x14ac:dyDescent="0.2">
      <c r="A1294" s="24">
        <v>1</v>
      </c>
      <c r="B1294" s="24">
        <v>1</v>
      </c>
      <c r="D1294" s="132"/>
      <c r="E1294" s="16" t="s">
        <v>884</v>
      </c>
      <c r="F1294" s="55" t="s">
        <v>51</v>
      </c>
      <c r="G1294" s="138">
        <f>VLOOKUP(E1294,'Бланк заказа'!C:H,3,0)</f>
        <v>0</v>
      </c>
      <c r="H1294" s="136">
        <v>230</v>
      </c>
      <c r="I1294" s="135"/>
      <c r="J1294" s="137" t="str">
        <f t="shared" ref="J1294" si="207">IF(I1294*H1294,I1294*H1294,"")</f>
        <v/>
      </c>
    </row>
    <row r="1295" spans="1:10" ht="18" customHeight="1" x14ac:dyDescent="0.2">
      <c r="A1295" s="24">
        <v>2</v>
      </c>
      <c r="B1295" s="24">
        <v>1</v>
      </c>
      <c r="D1295" s="133"/>
      <c r="E1295" s="17" t="s">
        <v>15</v>
      </c>
      <c r="F1295" s="21"/>
      <c r="G1295" s="138"/>
      <c r="H1295" s="136"/>
      <c r="I1295" s="135"/>
      <c r="J1295" s="137"/>
    </row>
    <row r="1296" spans="1:10" ht="18" customHeight="1" x14ac:dyDescent="0.2">
      <c r="A1296" s="24">
        <v>3</v>
      </c>
      <c r="B1296" s="24">
        <v>1</v>
      </c>
      <c r="D1296" s="133"/>
      <c r="E1296" s="17" t="s">
        <v>247</v>
      </c>
      <c r="F1296" s="21"/>
      <c r="G1296" s="138"/>
      <c r="H1296" s="136"/>
      <c r="I1296" s="135"/>
      <c r="J1296" s="137"/>
    </row>
    <row r="1297" spans="1:10" ht="18" customHeight="1" x14ac:dyDescent="0.2">
      <c r="A1297" s="24">
        <v>4</v>
      </c>
      <c r="B1297" s="24">
        <v>1</v>
      </c>
      <c r="D1297" s="133"/>
      <c r="E1297" s="17" t="s">
        <v>64</v>
      </c>
      <c r="F1297" s="21"/>
      <c r="G1297" s="138"/>
      <c r="H1297" s="136"/>
      <c r="I1297" s="135"/>
      <c r="J1297" s="137"/>
    </row>
    <row r="1298" spans="1:10" ht="18" customHeight="1" x14ac:dyDescent="0.2">
      <c r="A1298" s="24">
        <v>5</v>
      </c>
      <c r="B1298" s="24">
        <v>1</v>
      </c>
      <c r="D1298" s="133"/>
      <c r="E1298" s="17" t="s">
        <v>25</v>
      </c>
      <c r="F1298" s="21"/>
      <c r="G1298" s="138"/>
      <c r="H1298" s="136"/>
      <c r="I1298" s="135"/>
      <c r="J1298" s="137"/>
    </row>
    <row r="1299" spans="1:10" ht="33.75" customHeight="1" x14ac:dyDescent="0.2">
      <c r="A1299" s="24">
        <v>6</v>
      </c>
      <c r="B1299" s="24">
        <v>1</v>
      </c>
      <c r="D1299" s="133"/>
      <c r="E1299" s="61" t="s">
        <v>885</v>
      </c>
      <c r="F1299" s="21"/>
      <c r="G1299" s="138"/>
      <c r="H1299" s="136"/>
      <c r="I1299" s="135"/>
      <c r="J1299" s="137"/>
    </row>
    <row r="1300" spans="1:10" ht="18" customHeight="1" x14ac:dyDescent="0.2">
      <c r="A1300" s="24">
        <v>1</v>
      </c>
      <c r="B1300" s="24">
        <v>1</v>
      </c>
      <c r="D1300" s="132"/>
      <c r="E1300" s="16" t="s">
        <v>198</v>
      </c>
      <c r="F1300" s="20"/>
      <c r="G1300" s="138">
        <f>VLOOKUP(E1300,'Бланк заказа'!C:H,3,0)</f>
        <v>0</v>
      </c>
      <c r="H1300" s="136">
        <v>230</v>
      </c>
      <c r="I1300" s="135"/>
      <c r="J1300" s="137" t="str">
        <f t="shared" ref="J1300" si="208">IF(I1300*H1300,I1300*H1300,"")</f>
        <v/>
      </c>
    </row>
    <row r="1301" spans="1:10" ht="18" customHeight="1" x14ac:dyDescent="0.2">
      <c r="A1301" s="24">
        <v>2</v>
      </c>
      <c r="B1301" s="24">
        <v>1</v>
      </c>
      <c r="D1301" s="133"/>
      <c r="E1301" s="17" t="s">
        <v>216</v>
      </c>
      <c r="F1301" s="21"/>
      <c r="G1301" s="138"/>
      <c r="H1301" s="136"/>
      <c r="I1301" s="135"/>
      <c r="J1301" s="137"/>
    </row>
    <row r="1302" spans="1:10" ht="18" customHeight="1" x14ac:dyDescent="0.2">
      <c r="A1302" s="24">
        <v>3</v>
      </c>
      <c r="B1302" s="24">
        <v>1</v>
      </c>
      <c r="D1302" s="133"/>
      <c r="E1302" s="17" t="s">
        <v>336</v>
      </c>
      <c r="F1302" s="21"/>
      <c r="G1302" s="138"/>
      <c r="H1302" s="136"/>
      <c r="I1302" s="135"/>
      <c r="J1302" s="137"/>
    </row>
    <row r="1303" spans="1:10" ht="18" customHeight="1" x14ac:dyDescent="0.2">
      <c r="A1303" s="24">
        <v>4</v>
      </c>
      <c r="B1303" s="24">
        <v>1</v>
      </c>
      <c r="D1303" s="133"/>
      <c r="E1303" s="17" t="s">
        <v>213</v>
      </c>
      <c r="F1303" s="21"/>
      <c r="G1303" s="138"/>
      <c r="H1303" s="136"/>
      <c r="I1303" s="135"/>
      <c r="J1303" s="137"/>
    </row>
    <row r="1304" spans="1:10" ht="18" customHeight="1" x14ac:dyDescent="0.2">
      <c r="A1304" s="24">
        <v>5</v>
      </c>
      <c r="B1304" s="24">
        <v>1</v>
      </c>
      <c r="D1304" s="133"/>
      <c r="E1304" s="17" t="s">
        <v>20</v>
      </c>
      <c r="F1304" s="21"/>
      <c r="G1304" s="138"/>
      <c r="H1304" s="136"/>
      <c r="I1304" s="135"/>
      <c r="J1304" s="137"/>
    </row>
    <row r="1305" spans="1:10" ht="33.75" customHeight="1" x14ac:dyDescent="0.2">
      <c r="A1305" s="24">
        <v>6</v>
      </c>
      <c r="B1305" s="24">
        <v>1</v>
      </c>
      <c r="D1305" s="133"/>
      <c r="E1305" s="61" t="s">
        <v>393</v>
      </c>
      <c r="F1305" s="21"/>
      <c r="G1305" s="138"/>
      <c r="H1305" s="136"/>
      <c r="I1305" s="135"/>
      <c r="J1305" s="137"/>
    </row>
    <row r="1306" spans="1:10" ht="18" customHeight="1" x14ac:dyDescent="0.2">
      <c r="A1306" s="24">
        <v>1</v>
      </c>
      <c r="B1306" s="24">
        <v>1</v>
      </c>
      <c r="D1306" s="132"/>
      <c r="E1306" s="16" t="s">
        <v>497</v>
      </c>
      <c r="F1306" s="55" t="s">
        <v>51</v>
      </c>
      <c r="G1306" s="138">
        <f>VLOOKUP(E1306,'Бланк заказа'!C:H,3,0)</f>
        <v>0</v>
      </c>
      <c r="H1306" s="136">
        <v>230</v>
      </c>
      <c r="I1306" s="135"/>
      <c r="J1306" s="137" t="str">
        <f t="shared" ref="J1306" si="209">IF(I1306*H1306,I1306*H1306,"")</f>
        <v/>
      </c>
    </row>
    <row r="1307" spans="1:10" ht="18" customHeight="1" x14ac:dyDescent="0.2">
      <c r="A1307" s="24">
        <v>2</v>
      </c>
      <c r="B1307" s="24">
        <v>1</v>
      </c>
      <c r="D1307" s="133"/>
      <c r="E1307" s="17" t="s">
        <v>15</v>
      </c>
      <c r="F1307" s="21"/>
      <c r="G1307" s="138"/>
      <c r="H1307" s="136"/>
      <c r="I1307" s="135"/>
      <c r="J1307" s="137"/>
    </row>
    <row r="1308" spans="1:10" ht="18" customHeight="1" x14ac:dyDescent="0.2">
      <c r="A1308" s="24">
        <v>3</v>
      </c>
      <c r="B1308" s="24">
        <v>1</v>
      </c>
      <c r="D1308" s="133"/>
      <c r="E1308" s="17" t="s">
        <v>249</v>
      </c>
      <c r="F1308" s="21"/>
      <c r="G1308" s="138"/>
      <c r="H1308" s="136"/>
      <c r="I1308" s="135"/>
      <c r="J1308" s="137"/>
    </row>
    <row r="1309" spans="1:10" ht="18" customHeight="1" x14ac:dyDescent="0.2">
      <c r="A1309" s="24">
        <v>4</v>
      </c>
      <c r="B1309" s="24">
        <v>1</v>
      </c>
      <c r="D1309" s="133"/>
      <c r="E1309" s="17" t="s">
        <v>82</v>
      </c>
      <c r="F1309" s="21"/>
      <c r="G1309" s="138"/>
      <c r="H1309" s="136"/>
      <c r="I1309" s="135"/>
      <c r="J1309" s="137"/>
    </row>
    <row r="1310" spans="1:10" ht="18" customHeight="1" x14ac:dyDescent="0.2">
      <c r="A1310" s="24">
        <v>5</v>
      </c>
      <c r="B1310" s="24">
        <v>1</v>
      </c>
      <c r="D1310" s="133"/>
      <c r="E1310" s="17" t="s">
        <v>20</v>
      </c>
      <c r="F1310" s="21"/>
      <c r="G1310" s="138"/>
      <c r="H1310" s="136"/>
      <c r="I1310" s="135"/>
      <c r="J1310" s="137"/>
    </row>
    <row r="1311" spans="1:10" ht="33.75" customHeight="1" x14ac:dyDescent="0.2">
      <c r="A1311" s="24">
        <v>6</v>
      </c>
      <c r="B1311" s="24">
        <v>1</v>
      </c>
      <c r="D1311" s="134"/>
      <c r="E1311" s="64" t="s">
        <v>498</v>
      </c>
      <c r="F1311" s="22"/>
      <c r="G1311" s="138"/>
      <c r="H1311" s="136"/>
      <c r="I1311" s="135"/>
      <c r="J1311" s="137"/>
    </row>
    <row r="1312" spans="1:10" ht="18" customHeight="1" x14ac:dyDescent="0.2">
      <c r="A1312" s="24">
        <v>1</v>
      </c>
      <c r="B1312" s="24">
        <v>1</v>
      </c>
      <c r="D1312" s="132"/>
      <c r="E1312" s="16" t="s">
        <v>886</v>
      </c>
      <c r="F1312" s="55" t="s">
        <v>51</v>
      </c>
      <c r="G1312" s="138">
        <f>VLOOKUP(E1312,'Бланк заказа'!C:H,3,0)</f>
        <v>0</v>
      </c>
      <c r="H1312" s="136">
        <v>230</v>
      </c>
      <c r="I1312" s="135"/>
      <c r="J1312" s="137" t="str">
        <f t="shared" ref="J1312" si="210">IF(I1312*H1312,I1312*H1312,"")</f>
        <v/>
      </c>
    </row>
    <row r="1313" spans="1:10" ht="18" customHeight="1" x14ac:dyDescent="0.2">
      <c r="A1313" s="24">
        <v>2</v>
      </c>
      <c r="B1313" s="24">
        <v>1</v>
      </c>
      <c r="D1313" s="133"/>
      <c r="E1313" s="17" t="s">
        <v>15</v>
      </c>
      <c r="F1313" s="21"/>
      <c r="G1313" s="138"/>
      <c r="H1313" s="136"/>
      <c r="I1313" s="135"/>
      <c r="J1313" s="137"/>
    </row>
    <row r="1314" spans="1:10" ht="18" customHeight="1" x14ac:dyDescent="0.2">
      <c r="A1314" s="24">
        <v>3</v>
      </c>
      <c r="B1314" s="24">
        <v>1</v>
      </c>
      <c r="D1314" s="133"/>
      <c r="E1314" s="17" t="s">
        <v>247</v>
      </c>
      <c r="F1314" s="21"/>
      <c r="G1314" s="138"/>
      <c r="H1314" s="136"/>
      <c r="I1314" s="135"/>
      <c r="J1314" s="137"/>
    </row>
    <row r="1315" spans="1:10" ht="18" customHeight="1" x14ac:dyDescent="0.2">
      <c r="A1315" s="24">
        <v>4</v>
      </c>
      <c r="B1315" s="24">
        <v>1</v>
      </c>
      <c r="D1315" s="133"/>
      <c r="E1315" s="17" t="s">
        <v>76</v>
      </c>
      <c r="F1315" s="21"/>
      <c r="G1315" s="138"/>
      <c r="H1315" s="136"/>
      <c r="I1315" s="135"/>
      <c r="J1315" s="137"/>
    </row>
    <row r="1316" spans="1:10" ht="18" customHeight="1" x14ac:dyDescent="0.2">
      <c r="A1316" s="24">
        <v>5</v>
      </c>
      <c r="B1316" s="24">
        <v>1</v>
      </c>
      <c r="D1316" s="133"/>
      <c r="E1316" s="17" t="s">
        <v>20</v>
      </c>
      <c r="F1316" s="21"/>
      <c r="G1316" s="138"/>
      <c r="H1316" s="136"/>
      <c r="I1316" s="135"/>
      <c r="J1316" s="137"/>
    </row>
    <row r="1317" spans="1:10" ht="33.75" customHeight="1" x14ac:dyDescent="0.2">
      <c r="A1317" s="24">
        <v>6</v>
      </c>
      <c r="B1317" s="24">
        <v>1</v>
      </c>
      <c r="D1317" s="134"/>
      <c r="E1317" s="64" t="s">
        <v>887</v>
      </c>
      <c r="F1317" s="22"/>
      <c r="G1317" s="138"/>
      <c r="H1317" s="136"/>
      <c r="I1317" s="135"/>
      <c r="J1317" s="137"/>
    </row>
    <row r="1318" spans="1:10" ht="18" customHeight="1" x14ac:dyDescent="0.2">
      <c r="A1318" s="24">
        <v>0</v>
      </c>
      <c r="B1318" s="24">
        <v>1</v>
      </c>
      <c r="D1318" s="11"/>
      <c r="E1318" s="3"/>
      <c r="G1318" s="12"/>
      <c r="H1318" s="13"/>
      <c r="I1318" s="12"/>
      <c r="J1318" s="14"/>
    </row>
    <row r="1319" spans="1:10" ht="26.25" customHeight="1" x14ac:dyDescent="0.2">
      <c r="A1319" s="24">
        <v>0</v>
      </c>
      <c r="B1319" s="24">
        <v>1</v>
      </c>
      <c r="D1319" s="139" t="s">
        <v>3</v>
      </c>
      <c r="E1319" s="140"/>
      <c r="F1319" s="140"/>
      <c r="G1319" s="140"/>
      <c r="H1319" s="140"/>
      <c r="I1319" s="140"/>
      <c r="J1319" s="141"/>
    </row>
    <row r="1320" spans="1:10" s="15" customFormat="1" ht="31.5" customHeight="1" x14ac:dyDescent="0.2">
      <c r="A1320" s="24">
        <v>0</v>
      </c>
      <c r="B1320" s="24">
        <v>1</v>
      </c>
      <c r="D1320" s="106" t="s">
        <v>11</v>
      </c>
      <c r="E1320" s="107" t="s">
        <v>12</v>
      </c>
      <c r="F1320" s="108"/>
      <c r="G1320" s="106"/>
      <c r="H1320" s="109" t="s">
        <v>936</v>
      </c>
      <c r="I1320" s="106" t="s">
        <v>224</v>
      </c>
      <c r="J1320" s="110" t="s">
        <v>13</v>
      </c>
    </row>
    <row r="1321" spans="1:10" ht="18" customHeight="1" x14ac:dyDescent="0.2">
      <c r="A1321" s="24">
        <v>1</v>
      </c>
      <c r="B1321" s="24">
        <v>1</v>
      </c>
      <c r="D1321" s="132"/>
      <c r="E1321" s="16" t="s">
        <v>363</v>
      </c>
      <c r="F1321" s="20"/>
      <c r="G1321" s="138">
        <f>VLOOKUP(E1321,'Бланк заказа'!C:H,3,0)</f>
        <v>0</v>
      </c>
      <c r="H1321" s="136">
        <v>250</v>
      </c>
      <c r="I1321" s="135"/>
      <c r="J1321" s="137" t="str">
        <f t="shared" ref="J1321" si="211">IF(I1321*H1321,I1321*H1321,"")</f>
        <v/>
      </c>
    </row>
    <row r="1322" spans="1:10" ht="18" customHeight="1" x14ac:dyDescent="0.2">
      <c r="A1322" s="24">
        <v>2</v>
      </c>
      <c r="B1322" s="24">
        <v>1</v>
      </c>
      <c r="D1322" s="133"/>
      <c r="E1322" s="3" t="s">
        <v>364</v>
      </c>
      <c r="F1322" s="21"/>
      <c r="G1322" s="138"/>
      <c r="H1322" s="136"/>
      <c r="I1322" s="135"/>
      <c r="J1322" s="137"/>
    </row>
    <row r="1323" spans="1:10" ht="18" customHeight="1" x14ac:dyDescent="0.2">
      <c r="A1323" s="24">
        <v>3</v>
      </c>
      <c r="B1323" s="24">
        <v>1</v>
      </c>
      <c r="D1323" s="133"/>
      <c r="E1323" s="3" t="s">
        <v>365</v>
      </c>
      <c r="F1323" s="21"/>
      <c r="G1323" s="138"/>
      <c r="H1323" s="136"/>
      <c r="I1323" s="135"/>
      <c r="J1323" s="137"/>
    </row>
    <row r="1324" spans="1:10" ht="18" customHeight="1" x14ac:dyDescent="0.2">
      <c r="A1324" s="24">
        <v>4</v>
      </c>
      <c r="B1324" s="24">
        <v>1</v>
      </c>
      <c r="D1324" s="133"/>
      <c r="E1324" s="3" t="s">
        <v>129</v>
      </c>
      <c r="F1324" s="21"/>
      <c r="G1324" s="138"/>
      <c r="H1324" s="136"/>
      <c r="I1324" s="135"/>
      <c r="J1324" s="137"/>
    </row>
    <row r="1325" spans="1:10" ht="18" customHeight="1" x14ac:dyDescent="0.2">
      <c r="A1325" s="24">
        <v>5</v>
      </c>
      <c r="B1325" s="24">
        <v>1</v>
      </c>
      <c r="D1325" s="133"/>
      <c r="E1325" s="3" t="s">
        <v>17</v>
      </c>
      <c r="F1325" s="21"/>
      <c r="G1325" s="138"/>
      <c r="H1325" s="136"/>
      <c r="I1325" s="135"/>
      <c r="J1325" s="137"/>
    </row>
    <row r="1326" spans="1:10" ht="33.75" customHeight="1" x14ac:dyDescent="0.2">
      <c r="A1326" s="24">
        <v>6</v>
      </c>
      <c r="B1326" s="24">
        <v>1</v>
      </c>
      <c r="D1326" s="133"/>
      <c r="E1326" s="61" t="s">
        <v>439</v>
      </c>
      <c r="F1326" s="21"/>
      <c r="G1326" s="138"/>
      <c r="H1326" s="136"/>
      <c r="I1326" s="135"/>
      <c r="J1326" s="137"/>
    </row>
    <row r="1327" spans="1:10" ht="18" customHeight="1" x14ac:dyDescent="0.2">
      <c r="A1327" s="24">
        <v>1</v>
      </c>
      <c r="B1327" s="24">
        <v>1</v>
      </c>
      <c r="D1327" s="132"/>
      <c r="E1327" s="16" t="s">
        <v>358</v>
      </c>
      <c r="F1327" s="20"/>
      <c r="G1327" s="138">
        <f>VLOOKUP(E1327,'Бланк заказа'!C:H,3,0)</f>
        <v>0</v>
      </c>
      <c r="H1327" s="136">
        <v>250</v>
      </c>
      <c r="I1327" s="135"/>
      <c r="J1327" s="137" t="str">
        <f t="shared" ref="J1327" si="212">IF(I1327*H1327,I1327*H1327,"")</f>
        <v/>
      </c>
    </row>
    <row r="1328" spans="1:10" ht="18" customHeight="1" x14ac:dyDescent="0.2">
      <c r="A1328" s="24">
        <v>2</v>
      </c>
      <c r="B1328" s="24">
        <v>1</v>
      </c>
      <c r="D1328" s="133"/>
      <c r="E1328" s="17" t="s">
        <v>217</v>
      </c>
      <c r="F1328" s="21"/>
      <c r="G1328" s="138"/>
      <c r="H1328" s="136"/>
      <c r="I1328" s="135"/>
      <c r="J1328" s="137"/>
    </row>
    <row r="1329" spans="1:10" ht="18" customHeight="1" x14ac:dyDescent="0.2">
      <c r="A1329" s="24">
        <v>3</v>
      </c>
      <c r="B1329" s="24">
        <v>1</v>
      </c>
      <c r="D1329" s="133"/>
      <c r="E1329" s="17" t="s">
        <v>291</v>
      </c>
      <c r="F1329" s="21"/>
      <c r="G1329" s="138"/>
      <c r="H1329" s="136"/>
      <c r="I1329" s="135"/>
      <c r="J1329" s="137"/>
    </row>
    <row r="1330" spans="1:10" ht="18" customHeight="1" x14ac:dyDescent="0.2">
      <c r="A1330" s="24">
        <v>4</v>
      </c>
      <c r="B1330" s="24">
        <v>1</v>
      </c>
      <c r="D1330" s="133"/>
      <c r="E1330" s="17" t="s">
        <v>76</v>
      </c>
      <c r="F1330" s="21"/>
      <c r="G1330" s="138"/>
      <c r="H1330" s="136"/>
      <c r="I1330" s="135"/>
      <c r="J1330" s="137"/>
    </row>
    <row r="1331" spans="1:10" ht="18" customHeight="1" x14ac:dyDescent="0.2">
      <c r="A1331" s="24">
        <v>5</v>
      </c>
      <c r="B1331" s="24">
        <v>1</v>
      </c>
      <c r="D1331" s="133"/>
      <c r="E1331" s="17" t="s">
        <v>25</v>
      </c>
      <c r="F1331" s="21"/>
      <c r="G1331" s="138"/>
      <c r="H1331" s="136"/>
      <c r="I1331" s="135"/>
      <c r="J1331" s="137"/>
    </row>
    <row r="1332" spans="1:10" ht="33.75" customHeight="1" x14ac:dyDescent="0.2">
      <c r="A1332" s="24">
        <v>6</v>
      </c>
      <c r="B1332" s="24">
        <v>1</v>
      </c>
      <c r="D1332" s="133"/>
      <c r="E1332" s="61" t="s">
        <v>465</v>
      </c>
      <c r="F1332" s="21"/>
      <c r="G1332" s="138"/>
      <c r="H1332" s="136"/>
      <c r="I1332" s="135"/>
      <c r="J1332" s="137"/>
    </row>
    <row r="1333" spans="1:10" ht="18" customHeight="1" x14ac:dyDescent="0.2">
      <c r="A1333" s="24">
        <v>1</v>
      </c>
      <c r="B1333" s="24">
        <v>1</v>
      </c>
      <c r="D1333" s="132"/>
      <c r="E1333" s="16" t="s">
        <v>130</v>
      </c>
      <c r="F1333" s="20"/>
      <c r="G1333" s="138">
        <f>VLOOKUP(E1333,'Бланк заказа'!C:H,3,0)</f>
        <v>0</v>
      </c>
      <c r="H1333" s="136">
        <v>250</v>
      </c>
      <c r="I1333" s="135"/>
      <c r="J1333" s="137" t="str">
        <f t="shared" ref="J1333" si="213">IF(I1333*H1333,I1333*H1333,"")</f>
        <v/>
      </c>
    </row>
    <row r="1334" spans="1:10" ht="18" customHeight="1" x14ac:dyDescent="0.2">
      <c r="A1334" s="24">
        <v>2</v>
      </c>
      <c r="B1334" s="24">
        <v>1</v>
      </c>
      <c r="D1334" s="133"/>
      <c r="E1334" s="17" t="s">
        <v>219</v>
      </c>
      <c r="F1334" s="21"/>
      <c r="G1334" s="138"/>
      <c r="H1334" s="136"/>
      <c r="I1334" s="135"/>
      <c r="J1334" s="137"/>
    </row>
    <row r="1335" spans="1:10" ht="18" customHeight="1" x14ac:dyDescent="0.2">
      <c r="A1335" s="24">
        <v>3</v>
      </c>
      <c r="B1335" s="24">
        <v>1</v>
      </c>
      <c r="D1335" s="133"/>
      <c r="E1335" s="17" t="s">
        <v>289</v>
      </c>
      <c r="F1335" s="21"/>
      <c r="G1335" s="138"/>
      <c r="H1335" s="136"/>
      <c r="I1335" s="135"/>
      <c r="J1335" s="137"/>
    </row>
    <row r="1336" spans="1:10" ht="18" customHeight="1" x14ac:dyDescent="0.2">
      <c r="A1336" s="24">
        <v>4</v>
      </c>
      <c r="B1336" s="24">
        <v>1</v>
      </c>
      <c r="D1336" s="133"/>
      <c r="E1336" s="17" t="s">
        <v>43</v>
      </c>
      <c r="F1336" s="21"/>
      <c r="G1336" s="138"/>
      <c r="H1336" s="136"/>
      <c r="I1336" s="135"/>
      <c r="J1336" s="137"/>
    </row>
    <row r="1337" spans="1:10" ht="18" customHeight="1" x14ac:dyDescent="0.2">
      <c r="A1337" s="24">
        <v>5</v>
      </c>
      <c r="B1337" s="24">
        <v>1</v>
      </c>
      <c r="D1337" s="133"/>
      <c r="E1337" s="17" t="s">
        <v>20</v>
      </c>
      <c r="F1337" s="21"/>
      <c r="G1337" s="138"/>
      <c r="H1337" s="136"/>
      <c r="I1337" s="135"/>
      <c r="J1337" s="137"/>
    </row>
    <row r="1338" spans="1:10" ht="33.75" customHeight="1" x14ac:dyDescent="0.2">
      <c r="A1338" s="24">
        <v>6</v>
      </c>
      <c r="B1338" s="24">
        <v>1</v>
      </c>
      <c r="D1338" s="133"/>
      <c r="E1338" s="61" t="s">
        <v>482</v>
      </c>
      <c r="F1338" s="21"/>
      <c r="G1338" s="138"/>
      <c r="H1338" s="136"/>
      <c r="I1338" s="135"/>
      <c r="J1338" s="137"/>
    </row>
    <row r="1339" spans="1:10" ht="18" customHeight="1" x14ac:dyDescent="0.2">
      <c r="A1339" s="24">
        <v>1</v>
      </c>
      <c r="B1339" s="24">
        <v>1</v>
      </c>
      <c r="D1339" s="132"/>
      <c r="E1339" s="16" t="s">
        <v>131</v>
      </c>
      <c r="F1339" s="20"/>
      <c r="G1339" s="138">
        <f>VLOOKUP(E1339,'Бланк заказа'!C:H,3,0)</f>
        <v>0</v>
      </c>
      <c r="H1339" s="136">
        <v>250</v>
      </c>
      <c r="I1339" s="135"/>
      <c r="J1339" s="137" t="str">
        <f t="shared" ref="J1339" si="214">IF(I1339*H1339,I1339*H1339,"")</f>
        <v/>
      </c>
    </row>
    <row r="1340" spans="1:10" ht="18" customHeight="1" x14ac:dyDescent="0.2">
      <c r="A1340" s="24">
        <v>2</v>
      </c>
      <c r="B1340" s="24">
        <v>1</v>
      </c>
      <c r="D1340" s="133"/>
      <c r="E1340" s="17" t="s">
        <v>218</v>
      </c>
      <c r="F1340" s="21"/>
      <c r="G1340" s="138"/>
      <c r="H1340" s="136"/>
      <c r="I1340" s="135"/>
      <c r="J1340" s="137"/>
    </row>
    <row r="1341" spans="1:10" ht="18" customHeight="1" x14ac:dyDescent="0.2">
      <c r="A1341" s="24">
        <v>3</v>
      </c>
      <c r="B1341" s="24">
        <v>1</v>
      </c>
      <c r="D1341" s="133"/>
      <c r="E1341" s="17" t="s">
        <v>292</v>
      </c>
      <c r="F1341" s="21"/>
      <c r="G1341" s="138"/>
      <c r="H1341" s="136"/>
      <c r="I1341" s="135"/>
      <c r="J1341" s="137"/>
    </row>
    <row r="1342" spans="1:10" ht="18" customHeight="1" x14ac:dyDescent="0.2">
      <c r="A1342" s="24">
        <v>4</v>
      </c>
      <c r="B1342" s="24">
        <v>1</v>
      </c>
      <c r="D1342" s="133"/>
      <c r="E1342" s="17" t="s">
        <v>132</v>
      </c>
      <c r="F1342" s="21"/>
      <c r="G1342" s="138"/>
      <c r="H1342" s="136"/>
      <c r="I1342" s="135"/>
      <c r="J1342" s="137"/>
    </row>
    <row r="1343" spans="1:10" ht="18" customHeight="1" x14ac:dyDescent="0.2">
      <c r="A1343" s="24">
        <v>5</v>
      </c>
      <c r="B1343" s="24">
        <v>1</v>
      </c>
      <c r="D1343" s="133"/>
      <c r="E1343" s="17" t="s">
        <v>36</v>
      </c>
      <c r="F1343" s="21"/>
      <c r="G1343" s="138"/>
      <c r="H1343" s="136"/>
      <c r="I1343" s="135"/>
      <c r="J1343" s="137"/>
    </row>
    <row r="1344" spans="1:10" ht="33.75" customHeight="1" x14ac:dyDescent="0.2">
      <c r="A1344" s="24">
        <v>6</v>
      </c>
      <c r="B1344" s="24">
        <v>1</v>
      </c>
      <c r="D1344" s="133"/>
      <c r="E1344" s="61" t="s">
        <v>419</v>
      </c>
      <c r="F1344" s="21"/>
      <c r="G1344" s="138"/>
      <c r="H1344" s="136"/>
      <c r="I1344" s="135"/>
      <c r="J1344" s="137"/>
    </row>
    <row r="1345" spans="1:10" ht="18" customHeight="1" x14ac:dyDescent="0.2">
      <c r="A1345" s="24">
        <v>1</v>
      </c>
      <c r="B1345" s="24">
        <v>1</v>
      </c>
      <c r="D1345" s="132"/>
      <c r="E1345" s="16" t="s">
        <v>134</v>
      </c>
      <c r="F1345" s="20"/>
      <c r="G1345" s="138">
        <f>VLOOKUP(E1345,'Бланк заказа'!C:H,3,0)</f>
        <v>0</v>
      </c>
      <c r="H1345" s="136">
        <v>250</v>
      </c>
      <c r="I1345" s="135"/>
      <c r="J1345" s="137" t="str">
        <f t="shared" ref="J1345" si="215">IF(I1345*H1345,I1345*H1345,"")</f>
        <v/>
      </c>
    </row>
    <row r="1346" spans="1:10" ht="18" customHeight="1" x14ac:dyDescent="0.2">
      <c r="A1346" s="24">
        <v>2</v>
      </c>
      <c r="B1346" s="24">
        <v>1</v>
      </c>
      <c r="D1346" s="133"/>
      <c r="E1346" s="17" t="s">
        <v>217</v>
      </c>
      <c r="F1346" s="21"/>
      <c r="G1346" s="138"/>
      <c r="H1346" s="136"/>
      <c r="I1346" s="135"/>
      <c r="J1346" s="137"/>
    </row>
    <row r="1347" spans="1:10" ht="18" customHeight="1" x14ac:dyDescent="0.2">
      <c r="A1347" s="24">
        <v>3</v>
      </c>
      <c r="B1347" s="24">
        <v>1</v>
      </c>
      <c r="D1347" s="133"/>
      <c r="E1347" s="17" t="s">
        <v>293</v>
      </c>
      <c r="F1347" s="21"/>
      <c r="G1347" s="138"/>
      <c r="H1347" s="136"/>
      <c r="I1347" s="135"/>
      <c r="J1347" s="137"/>
    </row>
    <row r="1348" spans="1:10" ht="18" customHeight="1" x14ac:dyDescent="0.2">
      <c r="A1348" s="24">
        <v>4</v>
      </c>
      <c r="B1348" s="24">
        <v>1</v>
      </c>
      <c r="D1348" s="133"/>
      <c r="E1348" s="17" t="s">
        <v>95</v>
      </c>
      <c r="F1348" s="21"/>
      <c r="G1348" s="138"/>
      <c r="H1348" s="136"/>
      <c r="I1348" s="135"/>
      <c r="J1348" s="137"/>
    </row>
    <row r="1349" spans="1:10" ht="18" customHeight="1" x14ac:dyDescent="0.2">
      <c r="A1349" s="24">
        <v>5</v>
      </c>
      <c r="B1349" s="24">
        <v>1</v>
      </c>
      <c r="D1349" s="133"/>
      <c r="E1349" s="17" t="s">
        <v>57</v>
      </c>
      <c r="F1349" s="21"/>
      <c r="G1349" s="138"/>
      <c r="H1349" s="136"/>
      <c r="I1349" s="135"/>
      <c r="J1349" s="137"/>
    </row>
    <row r="1350" spans="1:10" ht="33.75" customHeight="1" x14ac:dyDescent="0.2">
      <c r="A1350" s="24">
        <v>6</v>
      </c>
      <c r="B1350" s="24">
        <v>1</v>
      </c>
      <c r="D1350" s="133"/>
      <c r="E1350" s="61" t="s">
        <v>419</v>
      </c>
      <c r="F1350" s="21"/>
      <c r="G1350" s="138"/>
      <c r="H1350" s="136"/>
      <c r="I1350" s="135"/>
      <c r="J1350" s="137"/>
    </row>
    <row r="1351" spans="1:10" ht="18" customHeight="1" x14ac:dyDescent="0.2">
      <c r="A1351" s="24">
        <v>1</v>
      </c>
      <c r="B1351" s="24">
        <v>1</v>
      </c>
      <c r="D1351" s="132"/>
      <c r="E1351" s="16" t="s">
        <v>135</v>
      </c>
      <c r="F1351" s="20"/>
      <c r="G1351" s="138">
        <f>VLOOKUP(E1351,'Бланк заказа'!C:H,3,0)</f>
        <v>0</v>
      </c>
      <c r="H1351" s="136">
        <v>250</v>
      </c>
      <c r="I1351" s="135"/>
      <c r="J1351" s="137" t="str">
        <f t="shared" ref="J1351" si="216">IF(I1351*H1351,I1351*H1351,"")</f>
        <v/>
      </c>
    </row>
    <row r="1352" spans="1:10" ht="18" customHeight="1" x14ac:dyDescent="0.2">
      <c r="A1352" s="24">
        <v>2</v>
      </c>
      <c r="B1352" s="24">
        <v>1</v>
      </c>
      <c r="D1352" s="133"/>
      <c r="E1352" s="17" t="s">
        <v>217</v>
      </c>
      <c r="F1352" s="21"/>
      <c r="G1352" s="138"/>
      <c r="H1352" s="136"/>
      <c r="I1352" s="135"/>
      <c r="J1352" s="137"/>
    </row>
    <row r="1353" spans="1:10" ht="18" customHeight="1" x14ac:dyDescent="0.2">
      <c r="A1353" s="24">
        <v>3</v>
      </c>
      <c r="B1353" s="24">
        <v>1</v>
      </c>
      <c r="D1353" s="133"/>
      <c r="E1353" s="17" t="s">
        <v>294</v>
      </c>
      <c r="F1353" s="21"/>
      <c r="G1353" s="138"/>
      <c r="H1353" s="136"/>
      <c r="I1353" s="135"/>
      <c r="J1353" s="137"/>
    </row>
    <row r="1354" spans="1:10" ht="18" customHeight="1" x14ac:dyDescent="0.2">
      <c r="A1354" s="24">
        <v>4</v>
      </c>
      <c r="B1354" s="24">
        <v>1</v>
      </c>
      <c r="D1354" s="133"/>
      <c r="E1354" s="17" t="s">
        <v>133</v>
      </c>
      <c r="F1354" s="21"/>
      <c r="G1354" s="138"/>
      <c r="H1354" s="136"/>
      <c r="I1354" s="135"/>
      <c r="J1354" s="137"/>
    </row>
    <row r="1355" spans="1:10" ht="18" customHeight="1" x14ac:dyDescent="0.2">
      <c r="A1355" s="24">
        <v>5</v>
      </c>
      <c r="B1355" s="24">
        <v>1</v>
      </c>
      <c r="D1355" s="133"/>
      <c r="E1355" s="17" t="s">
        <v>34</v>
      </c>
      <c r="F1355" s="21"/>
      <c r="G1355" s="138"/>
      <c r="H1355" s="136"/>
      <c r="I1355" s="135"/>
      <c r="J1355" s="137"/>
    </row>
    <row r="1356" spans="1:10" ht="33.75" customHeight="1" x14ac:dyDescent="0.2">
      <c r="A1356" s="24">
        <v>6</v>
      </c>
      <c r="B1356" s="24">
        <v>1</v>
      </c>
      <c r="D1356" s="133"/>
      <c r="E1356" s="61" t="s">
        <v>511</v>
      </c>
      <c r="F1356" s="21"/>
      <c r="G1356" s="138"/>
      <c r="H1356" s="136"/>
      <c r="I1356" s="135"/>
      <c r="J1356" s="137"/>
    </row>
    <row r="1357" spans="1:10" ht="18" customHeight="1" x14ac:dyDescent="0.2">
      <c r="A1357" s="24">
        <v>1</v>
      </c>
      <c r="B1357" s="24">
        <v>1</v>
      </c>
      <c r="D1357" s="132"/>
      <c r="E1357" s="16" t="s">
        <v>136</v>
      </c>
      <c r="F1357" s="20"/>
      <c r="G1357" s="138">
        <f>VLOOKUP(E1357,'Бланк заказа'!C:H,3,0)</f>
        <v>0</v>
      </c>
      <c r="H1357" s="136">
        <v>250</v>
      </c>
      <c r="I1357" s="135"/>
      <c r="J1357" s="137" t="str">
        <f t="shared" ref="J1357" si="217">IF(I1357*H1357,I1357*H1357,"")</f>
        <v/>
      </c>
    </row>
    <row r="1358" spans="1:10" ht="18" customHeight="1" x14ac:dyDescent="0.2">
      <c r="A1358" s="24">
        <v>2</v>
      </c>
      <c r="B1358" s="24">
        <v>1</v>
      </c>
      <c r="D1358" s="133"/>
      <c r="E1358" s="17" t="s">
        <v>217</v>
      </c>
      <c r="F1358" s="21"/>
      <c r="G1358" s="138"/>
      <c r="H1358" s="136"/>
      <c r="I1358" s="135"/>
      <c r="J1358" s="137"/>
    </row>
    <row r="1359" spans="1:10" ht="18" customHeight="1" x14ac:dyDescent="0.2">
      <c r="A1359" s="24">
        <v>3</v>
      </c>
      <c r="B1359" s="24">
        <v>1</v>
      </c>
      <c r="D1359" s="133"/>
      <c r="E1359" s="17" t="s">
        <v>295</v>
      </c>
      <c r="F1359" s="21"/>
      <c r="G1359" s="138"/>
      <c r="H1359" s="136"/>
      <c r="I1359" s="135"/>
      <c r="J1359" s="137"/>
    </row>
    <row r="1360" spans="1:10" ht="18" customHeight="1" x14ac:dyDescent="0.2">
      <c r="A1360" s="24">
        <v>4</v>
      </c>
      <c r="B1360" s="24">
        <v>1</v>
      </c>
      <c r="D1360" s="133"/>
      <c r="E1360" s="17" t="s">
        <v>137</v>
      </c>
      <c r="F1360" s="21"/>
      <c r="G1360" s="138"/>
      <c r="H1360" s="136"/>
      <c r="I1360" s="135"/>
      <c r="J1360" s="137"/>
    </row>
    <row r="1361" spans="1:11" ht="18" customHeight="1" x14ac:dyDescent="0.2">
      <c r="A1361" s="24">
        <v>5</v>
      </c>
      <c r="B1361" s="24">
        <v>1</v>
      </c>
      <c r="D1361" s="133"/>
      <c r="E1361" s="17" t="s">
        <v>34</v>
      </c>
      <c r="F1361" s="21"/>
      <c r="G1361" s="138"/>
      <c r="H1361" s="136"/>
      <c r="I1361" s="135"/>
      <c r="J1361" s="137"/>
    </row>
    <row r="1362" spans="1:11" ht="33.75" customHeight="1" x14ac:dyDescent="0.2">
      <c r="A1362" s="24">
        <v>6</v>
      </c>
      <c r="B1362" s="24">
        <v>1</v>
      </c>
      <c r="D1362" s="133"/>
      <c r="E1362" s="61" t="s">
        <v>419</v>
      </c>
      <c r="F1362" s="21"/>
      <c r="G1362" s="138"/>
      <c r="H1362" s="136"/>
      <c r="I1362" s="135"/>
      <c r="J1362" s="137"/>
    </row>
    <row r="1363" spans="1:11" ht="18" customHeight="1" x14ac:dyDescent="0.2">
      <c r="A1363" s="24">
        <v>1</v>
      </c>
      <c r="B1363" s="24">
        <v>1</v>
      </c>
      <c r="D1363" s="132"/>
      <c r="E1363" s="16" t="s">
        <v>390</v>
      </c>
      <c r="F1363" s="20"/>
      <c r="G1363" s="138">
        <f>VLOOKUP(E1363,'Бланк заказа'!C:H,3,0)</f>
        <v>0</v>
      </c>
      <c r="H1363" s="136">
        <v>250</v>
      </c>
      <c r="I1363" s="135"/>
      <c r="J1363" s="137" t="str">
        <f t="shared" ref="J1363" si="218">IF(I1363*H1363,I1363*H1363,"")</f>
        <v/>
      </c>
      <c r="K1363" s="65"/>
    </row>
    <row r="1364" spans="1:11" ht="18" customHeight="1" x14ac:dyDescent="0.2">
      <c r="A1364" s="24">
        <v>2</v>
      </c>
      <c r="B1364" s="24">
        <v>1</v>
      </c>
      <c r="D1364" s="133"/>
      <c r="E1364" s="17" t="s">
        <v>386</v>
      </c>
      <c r="F1364" s="21"/>
      <c r="G1364" s="138"/>
      <c r="H1364" s="136"/>
      <c r="I1364" s="135"/>
      <c r="J1364" s="137"/>
    </row>
    <row r="1365" spans="1:11" ht="18" customHeight="1" x14ac:dyDescent="0.2">
      <c r="A1365" s="24">
        <v>3</v>
      </c>
      <c r="B1365" s="24">
        <v>1</v>
      </c>
      <c r="D1365" s="133"/>
      <c r="E1365" s="17" t="s">
        <v>292</v>
      </c>
      <c r="F1365" s="21"/>
      <c r="G1365" s="138"/>
      <c r="H1365" s="136"/>
      <c r="I1365" s="135"/>
      <c r="J1365" s="137"/>
    </row>
    <row r="1366" spans="1:11" ht="18" customHeight="1" x14ac:dyDescent="0.2">
      <c r="A1366" s="24">
        <v>4</v>
      </c>
      <c r="B1366" s="24">
        <v>1</v>
      </c>
      <c r="D1366" s="133"/>
      <c r="E1366" s="17" t="s">
        <v>138</v>
      </c>
      <c r="F1366" s="21"/>
      <c r="G1366" s="138"/>
      <c r="H1366" s="136"/>
      <c r="I1366" s="135"/>
      <c r="J1366" s="137"/>
    </row>
    <row r="1367" spans="1:11" ht="18" customHeight="1" x14ac:dyDescent="0.2">
      <c r="A1367" s="24">
        <v>5</v>
      </c>
      <c r="B1367" s="24">
        <v>1</v>
      </c>
      <c r="D1367" s="133"/>
      <c r="E1367" s="17" t="s">
        <v>36</v>
      </c>
      <c r="F1367" s="21"/>
      <c r="G1367" s="138"/>
      <c r="H1367" s="136"/>
      <c r="I1367" s="135"/>
      <c r="J1367" s="137"/>
    </row>
    <row r="1368" spans="1:11" ht="33.75" customHeight="1" x14ac:dyDescent="0.2">
      <c r="A1368" s="24">
        <v>6</v>
      </c>
      <c r="B1368" s="24">
        <v>1</v>
      </c>
      <c r="D1368" s="133"/>
      <c r="E1368" s="61" t="s">
        <v>512</v>
      </c>
      <c r="F1368" s="21"/>
      <c r="G1368" s="138"/>
      <c r="H1368" s="136"/>
      <c r="I1368" s="135"/>
      <c r="J1368" s="137"/>
    </row>
    <row r="1369" spans="1:11" ht="18" customHeight="1" x14ac:dyDescent="0.2">
      <c r="A1369" s="24">
        <v>1</v>
      </c>
      <c r="B1369" s="24">
        <v>1</v>
      </c>
      <c r="D1369" s="132"/>
      <c r="E1369" s="16" t="s">
        <v>139</v>
      </c>
      <c r="F1369" s="20"/>
      <c r="G1369" s="138">
        <f>VLOOKUP(E1369,'Бланк заказа'!C:H,3,0)</f>
        <v>0</v>
      </c>
      <c r="H1369" s="136">
        <v>250</v>
      </c>
      <c r="I1369" s="135"/>
      <c r="J1369" s="137" t="str">
        <f t="shared" ref="J1369" si="219">IF(I1369*H1369,I1369*H1369,"")</f>
        <v/>
      </c>
    </row>
    <row r="1370" spans="1:11" ht="18" customHeight="1" x14ac:dyDescent="0.2">
      <c r="A1370" s="24">
        <v>2</v>
      </c>
      <c r="B1370" s="24">
        <v>1</v>
      </c>
      <c r="D1370" s="133"/>
      <c r="E1370" s="17" t="s">
        <v>217</v>
      </c>
      <c r="F1370" s="21"/>
      <c r="G1370" s="138"/>
      <c r="H1370" s="136"/>
      <c r="I1370" s="135"/>
      <c r="J1370" s="137"/>
    </row>
    <row r="1371" spans="1:11" ht="18" customHeight="1" x14ac:dyDescent="0.2">
      <c r="A1371" s="24">
        <v>3</v>
      </c>
      <c r="B1371" s="24">
        <v>1</v>
      </c>
      <c r="D1371" s="133"/>
      <c r="E1371" s="17" t="s">
        <v>296</v>
      </c>
      <c r="F1371" s="21"/>
      <c r="G1371" s="138"/>
      <c r="H1371" s="136"/>
      <c r="I1371" s="135"/>
      <c r="J1371" s="137"/>
    </row>
    <row r="1372" spans="1:11" ht="18" customHeight="1" x14ac:dyDescent="0.2">
      <c r="A1372" s="24">
        <v>4</v>
      </c>
      <c r="B1372" s="24">
        <v>1</v>
      </c>
      <c r="D1372" s="133"/>
      <c r="E1372" s="17" t="s">
        <v>140</v>
      </c>
      <c r="F1372" s="21"/>
      <c r="G1372" s="138"/>
      <c r="H1372" s="136"/>
      <c r="I1372" s="135"/>
      <c r="J1372" s="137"/>
    </row>
    <row r="1373" spans="1:11" ht="18" customHeight="1" x14ac:dyDescent="0.2">
      <c r="A1373" s="24">
        <v>5</v>
      </c>
      <c r="B1373" s="24">
        <v>1</v>
      </c>
      <c r="D1373" s="133"/>
      <c r="E1373" s="17" t="s">
        <v>57</v>
      </c>
      <c r="F1373" s="21"/>
      <c r="G1373" s="138"/>
      <c r="H1373" s="136"/>
      <c r="I1373" s="135"/>
      <c r="J1373" s="137"/>
    </row>
    <row r="1374" spans="1:11" ht="33.75" customHeight="1" x14ac:dyDescent="0.2">
      <c r="A1374" s="24">
        <v>6</v>
      </c>
      <c r="B1374" s="24">
        <v>1</v>
      </c>
      <c r="D1374" s="133"/>
      <c r="E1374" s="61" t="s">
        <v>440</v>
      </c>
      <c r="F1374" s="21"/>
      <c r="G1374" s="138"/>
      <c r="H1374" s="136"/>
      <c r="I1374" s="135"/>
      <c r="J1374" s="137"/>
    </row>
    <row r="1375" spans="1:11" ht="18" customHeight="1" x14ac:dyDescent="0.2">
      <c r="A1375" s="24">
        <v>1</v>
      </c>
      <c r="B1375" s="24">
        <v>1</v>
      </c>
      <c r="D1375" s="132"/>
      <c r="E1375" s="16" t="s">
        <v>141</v>
      </c>
      <c r="F1375" s="20"/>
      <c r="G1375" s="138">
        <f>VLOOKUP(E1375,'Бланк заказа'!C:H,3,0)</f>
        <v>0</v>
      </c>
      <c r="H1375" s="136">
        <v>250</v>
      </c>
      <c r="I1375" s="135"/>
      <c r="J1375" s="137" t="str">
        <f t="shared" ref="J1375" si="220">IF(I1375*H1375,I1375*H1375,"")</f>
        <v/>
      </c>
    </row>
    <row r="1376" spans="1:11" ht="18" customHeight="1" x14ac:dyDescent="0.2">
      <c r="A1376" s="24">
        <v>2</v>
      </c>
      <c r="B1376" s="24">
        <v>1</v>
      </c>
      <c r="D1376" s="133"/>
      <c r="E1376" s="17" t="s">
        <v>217</v>
      </c>
      <c r="F1376" s="21"/>
      <c r="G1376" s="138"/>
      <c r="H1376" s="136"/>
      <c r="I1376" s="135"/>
      <c r="J1376" s="137"/>
    </row>
    <row r="1377" spans="1:11" ht="18" customHeight="1" x14ac:dyDescent="0.2">
      <c r="A1377" s="24">
        <v>3</v>
      </c>
      <c r="B1377" s="24">
        <v>1</v>
      </c>
      <c r="D1377" s="133"/>
      <c r="E1377" s="17" t="s">
        <v>294</v>
      </c>
      <c r="F1377" s="21"/>
      <c r="G1377" s="138"/>
      <c r="H1377" s="136"/>
      <c r="I1377" s="135"/>
      <c r="J1377" s="137"/>
    </row>
    <row r="1378" spans="1:11" ht="18" customHeight="1" x14ac:dyDescent="0.2">
      <c r="A1378" s="24">
        <v>4</v>
      </c>
      <c r="B1378" s="24">
        <v>1</v>
      </c>
      <c r="D1378" s="133"/>
      <c r="E1378" s="17" t="s">
        <v>142</v>
      </c>
      <c r="F1378" s="21"/>
      <c r="G1378" s="138"/>
      <c r="H1378" s="136"/>
      <c r="I1378" s="135"/>
      <c r="J1378" s="137"/>
    </row>
    <row r="1379" spans="1:11" ht="18" customHeight="1" x14ac:dyDescent="0.2">
      <c r="A1379" s="24">
        <v>5</v>
      </c>
      <c r="B1379" s="24">
        <v>1</v>
      </c>
      <c r="D1379" s="133"/>
      <c r="E1379" s="17" t="s">
        <v>57</v>
      </c>
      <c r="F1379" s="21"/>
      <c r="G1379" s="138"/>
      <c r="H1379" s="136"/>
      <c r="I1379" s="135"/>
      <c r="J1379" s="137"/>
    </row>
    <row r="1380" spans="1:11" ht="33.75" customHeight="1" x14ac:dyDescent="0.2">
      <c r="A1380" s="24">
        <v>6</v>
      </c>
      <c r="B1380" s="24">
        <v>1</v>
      </c>
      <c r="D1380" s="133"/>
      <c r="E1380" s="61" t="s">
        <v>419</v>
      </c>
      <c r="F1380" s="21"/>
      <c r="G1380" s="138"/>
      <c r="H1380" s="136"/>
      <c r="I1380" s="135"/>
      <c r="J1380" s="137"/>
    </row>
    <row r="1381" spans="1:11" ht="18" customHeight="1" x14ac:dyDescent="0.2">
      <c r="A1381" s="24">
        <v>1</v>
      </c>
      <c r="B1381" s="24">
        <v>1</v>
      </c>
      <c r="D1381" s="132"/>
      <c r="E1381" s="16" t="s">
        <v>143</v>
      </c>
      <c r="F1381" s="20"/>
      <c r="G1381" s="138">
        <f>VLOOKUP(E1381,'Бланк заказа'!C:H,3,0)</f>
        <v>0</v>
      </c>
      <c r="H1381" s="136">
        <v>250</v>
      </c>
      <c r="I1381" s="135"/>
      <c r="J1381" s="137" t="str">
        <f t="shared" ref="J1381" si="221">IF(I1381*H1381,I1381*H1381,"")</f>
        <v/>
      </c>
      <c r="K1381" s="65"/>
    </row>
    <row r="1382" spans="1:11" ht="18" customHeight="1" x14ac:dyDescent="0.2">
      <c r="A1382" s="24">
        <v>2</v>
      </c>
      <c r="B1382" s="24">
        <v>1</v>
      </c>
      <c r="D1382" s="133"/>
      <c r="E1382" s="17" t="s">
        <v>217</v>
      </c>
      <c r="F1382" s="21"/>
      <c r="G1382" s="138"/>
      <c r="H1382" s="136"/>
      <c r="I1382" s="135"/>
      <c r="J1382" s="137"/>
    </row>
    <row r="1383" spans="1:11" ht="18" customHeight="1" x14ac:dyDescent="0.2">
      <c r="A1383" s="24">
        <v>3</v>
      </c>
      <c r="B1383" s="24">
        <v>1</v>
      </c>
      <c r="D1383" s="133"/>
      <c r="E1383" s="17" t="s">
        <v>297</v>
      </c>
      <c r="F1383" s="21"/>
      <c r="G1383" s="138"/>
      <c r="H1383" s="136"/>
      <c r="I1383" s="135"/>
      <c r="J1383" s="137"/>
    </row>
    <row r="1384" spans="1:11" ht="18" customHeight="1" x14ac:dyDescent="0.2">
      <c r="A1384" s="24">
        <v>4</v>
      </c>
      <c r="B1384" s="24">
        <v>1</v>
      </c>
      <c r="D1384" s="133"/>
      <c r="E1384" s="17" t="s">
        <v>144</v>
      </c>
      <c r="F1384" s="21"/>
      <c r="G1384" s="138"/>
      <c r="H1384" s="136"/>
      <c r="I1384" s="135"/>
      <c r="J1384" s="137"/>
    </row>
    <row r="1385" spans="1:11" ht="18" customHeight="1" x14ac:dyDescent="0.2">
      <c r="A1385" s="24">
        <v>5</v>
      </c>
      <c r="B1385" s="24">
        <v>1</v>
      </c>
      <c r="D1385" s="133"/>
      <c r="E1385" s="17" t="s">
        <v>36</v>
      </c>
      <c r="F1385" s="21"/>
      <c r="G1385" s="138"/>
      <c r="H1385" s="136"/>
      <c r="I1385" s="135"/>
      <c r="J1385" s="137"/>
    </row>
    <row r="1386" spans="1:11" ht="33.75" customHeight="1" x14ac:dyDescent="0.2">
      <c r="A1386" s="24">
        <v>6</v>
      </c>
      <c r="B1386" s="24">
        <v>1</v>
      </c>
      <c r="D1386" s="133"/>
      <c r="E1386" s="61" t="s">
        <v>419</v>
      </c>
      <c r="F1386" s="21"/>
      <c r="G1386" s="138"/>
      <c r="H1386" s="136"/>
      <c r="I1386" s="135"/>
      <c r="J1386" s="137"/>
    </row>
    <row r="1387" spans="1:11" ht="18" customHeight="1" x14ac:dyDescent="0.2">
      <c r="A1387" s="24">
        <v>1</v>
      </c>
      <c r="B1387" s="24">
        <v>1</v>
      </c>
      <c r="D1387" s="132"/>
      <c r="E1387" s="16" t="s">
        <v>145</v>
      </c>
      <c r="F1387" s="55" t="s">
        <v>51</v>
      </c>
      <c r="G1387" s="138">
        <f>VLOOKUP(E1387,'Бланк заказа'!C:H,3,0)</f>
        <v>0</v>
      </c>
      <c r="H1387" s="136">
        <v>250</v>
      </c>
      <c r="I1387" s="135"/>
      <c r="J1387" s="137" t="str">
        <f t="shared" ref="J1387" si="222">IF(I1387*H1387,I1387*H1387,"")</f>
        <v/>
      </c>
    </row>
    <row r="1388" spans="1:11" ht="18" customHeight="1" x14ac:dyDescent="0.2">
      <c r="A1388" s="24">
        <v>2</v>
      </c>
      <c r="B1388" s="24">
        <v>1</v>
      </c>
      <c r="D1388" s="133"/>
      <c r="E1388" s="17" t="s">
        <v>217</v>
      </c>
      <c r="F1388" s="21"/>
      <c r="G1388" s="138"/>
      <c r="H1388" s="136"/>
      <c r="I1388" s="135"/>
      <c r="J1388" s="137"/>
    </row>
    <row r="1389" spans="1:11" ht="18" customHeight="1" x14ac:dyDescent="0.2">
      <c r="A1389" s="24">
        <v>3</v>
      </c>
      <c r="B1389" s="24">
        <v>1</v>
      </c>
      <c r="D1389" s="133"/>
      <c r="E1389" s="17" t="s">
        <v>298</v>
      </c>
      <c r="F1389" s="21"/>
      <c r="G1389" s="138"/>
      <c r="H1389" s="136"/>
      <c r="I1389" s="135"/>
      <c r="J1389" s="137"/>
    </row>
    <row r="1390" spans="1:11" ht="18" customHeight="1" x14ac:dyDescent="0.2">
      <c r="A1390" s="24">
        <v>4</v>
      </c>
      <c r="B1390" s="24">
        <v>1</v>
      </c>
      <c r="D1390" s="133"/>
      <c r="E1390" s="17" t="s">
        <v>146</v>
      </c>
      <c r="F1390" s="21"/>
      <c r="G1390" s="138"/>
      <c r="H1390" s="136"/>
      <c r="I1390" s="135"/>
      <c r="J1390" s="137"/>
    </row>
    <row r="1391" spans="1:11" ht="18" customHeight="1" x14ac:dyDescent="0.2">
      <c r="A1391" s="24">
        <v>5</v>
      </c>
      <c r="B1391" s="24">
        <v>1</v>
      </c>
      <c r="D1391" s="133"/>
      <c r="E1391" s="17" t="s">
        <v>36</v>
      </c>
      <c r="F1391" s="21"/>
      <c r="G1391" s="138"/>
      <c r="H1391" s="136"/>
      <c r="I1391" s="135"/>
      <c r="J1391" s="137"/>
    </row>
    <row r="1392" spans="1:11" ht="33.75" customHeight="1" x14ac:dyDescent="0.2">
      <c r="A1392" s="24">
        <v>6</v>
      </c>
      <c r="B1392" s="24">
        <v>1</v>
      </c>
      <c r="D1392" s="133"/>
      <c r="E1392" s="61" t="s">
        <v>419</v>
      </c>
      <c r="F1392" s="21"/>
      <c r="G1392" s="138"/>
      <c r="H1392" s="136"/>
      <c r="I1392" s="135"/>
      <c r="J1392" s="137"/>
    </row>
    <row r="1393" spans="1:11" ht="18" customHeight="1" x14ac:dyDescent="0.2">
      <c r="A1393" s="24">
        <v>1</v>
      </c>
      <c r="B1393" s="24">
        <v>1</v>
      </c>
      <c r="D1393" s="132"/>
      <c r="E1393" s="16" t="s">
        <v>147</v>
      </c>
      <c r="F1393" s="20"/>
      <c r="G1393" s="138">
        <f>VLOOKUP(E1393,'Бланк заказа'!C:H,3,0)</f>
        <v>0</v>
      </c>
      <c r="H1393" s="136">
        <v>250</v>
      </c>
      <c r="I1393" s="135"/>
      <c r="J1393" s="137" t="str">
        <f t="shared" ref="J1393" si="223">IF(I1393*H1393,I1393*H1393,"")</f>
        <v/>
      </c>
      <c r="K1393" s="65"/>
    </row>
    <row r="1394" spans="1:11" ht="18" customHeight="1" x14ac:dyDescent="0.2">
      <c r="A1394" s="24">
        <v>2</v>
      </c>
      <c r="B1394" s="24">
        <v>1</v>
      </c>
      <c r="D1394" s="133"/>
      <c r="E1394" s="17" t="s">
        <v>219</v>
      </c>
      <c r="F1394" s="21"/>
      <c r="G1394" s="138"/>
      <c r="H1394" s="136"/>
      <c r="I1394" s="135"/>
      <c r="J1394" s="137"/>
    </row>
    <row r="1395" spans="1:11" ht="18" customHeight="1" x14ac:dyDescent="0.2">
      <c r="A1395" s="24">
        <v>3</v>
      </c>
      <c r="B1395" s="24">
        <v>1</v>
      </c>
      <c r="D1395" s="133"/>
      <c r="E1395" s="17" t="s">
        <v>299</v>
      </c>
      <c r="F1395" s="21"/>
      <c r="G1395" s="138"/>
      <c r="H1395" s="136"/>
      <c r="I1395" s="135"/>
      <c r="J1395" s="137"/>
    </row>
    <row r="1396" spans="1:11" ht="18" customHeight="1" x14ac:dyDescent="0.2">
      <c r="A1396" s="24">
        <v>4</v>
      </c>
      <c r="B1396" s="24">
        <v>1</v>
      </c>
      <c r="D1396" s="133"/>
      <c r="E1396" s="17" t="s">
        <v>148</v>
      </c>
      <c r="F1396" s="21"/>
      <c r="G1396" s="138"/>
      <c r="H1396" s="136"/>
      <c r="I1396" s="135"/>
      <c r="J1396" s="137"/>
    </row>
    <row r="1397" spans="1:11" ht="18" customHeight="1" x14ac:dyDescent="0.2">
      <c r="A1397" s="24">
        <v>5</v>
      </c>
      <c r="B1397" s="24">
        <v>1</v>
      </c>
      <c r="D1397" s="133"/>
      <c r="E1397" s="17" t="s">
        <v>36</v>
      </c>
      <c r="F1397" s="21"/>
      <c r="G1397" s="138"/>
      <c r="H1397" s="136"/>
      <c r="I1397" s="135"/>
      <c r="J1397" s="137"/>
    </row>
    <row r="1398" spans="1:11" ht="33.75" customHeight="1" x14ac:dyDescent="0.2">
      <c r="A1398" s="24">
        <v>6</v>
      </c>
      <c r="B1398" s="24">
        <v>1</v>
      </c>
      <c r="D1398" s="133"/>
      <c r="E1398" s="61" t="s">
        <v>440</v>
      </c>
      <c r="F1398" s="21"/>
      <c r="G1398" s="138"/>
      <c r="H1398" s="136"/>
      <c r="I1398" s="135"/>
      <c r="J1398" s="137"/>
    </row>
    <row r="1399" spans="1:11" ht="18" customHeight="1" x14ac:dyDescent="0.2">
      <c r="A1399" s="24">
        <v>1</v>
      </c>
      <c r="B1399" s="24">
        <v>1</v>
      </c>
      <c r="D1399" s="132"/>
      <c r="E1399" s="16" t="s">
        <v>342</v>
      </c>
      <c r="F1399" s="20"/>
      <c r="G1399" s="138">
        <f>VLOOKUP(E1399,'Бланк заказа'!C:H,3,0)</f>
        <v>0</v>
      </c>
      <c r="H1399" s="136">
        <v>250</v>
      </c>
      <c r="I1399" s="135"/>
      <c r="J1399" s="137" t="str">
        <f t="shared" ref="J1399" si="224">IF(I1399*H1399,I1399*H1399,"")</f>
        <v/>
      </c>
      <c r="K1399" s="65"/>
    </row>
    <row r="1400" spans="1:11" ht="18" customHeight="1" x14ac:dyDescent="0.2">
      <c r="A1400" s="24">
        <v>2</v>
      </c>
      <c r="B1400" s="24">
        <v>1</v>
      </c>
      <c r="D1400" s="133"/>
      <c r="E1400" s="17" t="s">
        <v>217</v>
      </c>
      <c r="F1400" s="21"/>
      <c r="G1400" s="138"/>
      <c r="H1400" s="136"/>
      <c r="I1400" s="135"/>
      <c r="J1400" s="137"/>
    </row>
    <row r="1401" spans="1:11" ht="18" customHeight="1" x14ac:dyDescent="0.2">
      <c r="A1401" s="24">
        <v>3</v>
      </c>
      <c r="B1401" s="24">
        <v>1</v>
      </c>
      <c r="D1401" s="133"/>
      <c r="E1401" s="17" t="s">
        <v>343</v>
      </c>
      <c r="F1401" s="21"/>
      <c r="G1401" s="138"/>
      <c r="H1401" s="136"/>
      <c r="I1401" s="135"/>
      <c r="J1401" s="137"/>
    </row>
    <row r="1402" spans="1:11" ht="18" customHeight="1" x14ac:dyDescent="0.2">
      <c r="A1402" s="24">
        <v>4</v>
      </c>
      <c r="B1402" s="24">
        <v>1</v>
      </c>
      <c r="D1402" s="133"/>
      <c r="E1402" s="17" t="s">
        <v>344</v>
      </c>
      <c r="F1402" s="21"/>
      <c r="G1402" s="138"/>
      <c r="H1402" s="136"/>
      <c r="I1402" s="135"/>
      <c r="J1402" s="137"/>
    </row>
    <row r="1403" spans="1:11" ht="18" customHeight="1" x14ac:dyDescent="0.2">
      <c r="A1403" s="24">
        <v>5</v>
      </c>
      <c r="B1403" s="24">
        <v>1</v>
      </c>
      <c r="D1403" s="133"/>
      <c r="E1403" s="17" t="s">
        <v>36</v>
      </c>
      <c r="F1403" s="21"/>
      <c r="G1403" s="138"/>
      <c r="H1403" s="136"/>
      <c r="I1403" s="135"/>
      <c r="J1403" s="137"/>
    </row>
    <row r="1404" spans="1:11" ht="33.75" customHeight="1" x14ac:dyDescent="0.2">
      <c r="A1404" s="24">
        <v>6</v>
      </c>
      <c r="B1404" s="24">
        <v>1</v>
      </c>
      <c r="D1404" s="133"/>
      <c r="E1404" s="61" t="s">
        <v>466</v>
      </c>
      <c r="F1404" s="21"/>
      <c r="G1404" s="138"/>
      <c r="H1404" s="136"/>
      <c r="I1404" s="135"/>
      <c r="J1404" s="137"/>
    </row>
    <row r="1405" spans="1:11" ht="18" customHeight="1" x14ac:dyDescent="0.2">
      <c r="A1405" s="24">
        <v>1</v>
      </c>
      <c r="B1405" s="24">
        <v>1</v>
      </c>
      <c r="D1405" s="132"/>
      <c r="E1405" s="16" t="s">
        <v>149</v>
      </c>
      <c r="F1405" s="20"/>
      <c r="G1405" s="138">
        <f>VLOOKUP(E1405,'Бланк заказа'!C:H,3,0)</f>
        <v>0</v>
      </c>
      <c r="H1405" s="136">
        <v>250</v>
      </c>
      <c r="I1405" s="135"/>
      <c r="J1405" s="137" t="str">
        <f t="shared" ref="J1405" si="225">IF(I1405*H1405,I1405*H1405,"")</f>
        <v/>
      </c>
    </row>
    <row r="1406" spans="1:11" ht="18" customHeight="1" x14ac:dyDescent="0.2">
      <c r="A1406" s="24">
        <v>2</v>
      </c>
      <c r="B1406" s="24">
        <v>1</v>
      </c>
      <c r="D1406" s="133"/>
      <c r="E1406" s="17" t="s">
        <v>217</v>
      </c>
      <c r="F1406" s="21"/>
      <c r="G1406" s="138"/>
      <c r="H1406" s="136"/>
      <c r="I1406" s="135"/>
      <c r="J1406" s="137"/>
    </row>
    <row r="1407" spans="1:11" ht="18" customHeight="1" x14ac:dyDescent="0.2">
      <c r="A1407" s="24">
        <v>3</v>
      </c>
      <c r="B1407" s="24">
        <v>1</v>
      </c>
      <c r="D1407" s="133"/>
      <c r="E1407" s="17" t="s">
        <v>292</v>
      </c>
      <c r="F1407" s="21"/>
      <c r="G1407" s="138"/>
      <c r="H1407" s="136"/>
      <c r="I1407" s="135"/>
      <c r="J1407" s="137"/>
    </row>
    <row r="1408" spans="1:11" ht="18" customHeight="1" x14ac:dyDescent="0.2">
      <c r="A1408" s="24">
        <v>4</v>
      </c>
      <c r="B1408" s="24">
        <v>1</v>
      </c>
      <c r="D1408" s="133"/>
      <c r="E1408" s="17" t="s">
        <v>40</v>
      </c>
      <c r="F1408" s="21"/>
      <c r="G1408" s="138"/>
      <c r="H1408" s="136"/>
      <c r="I1408" s="135"/>
      <c r="J1408" s="137"/>
    </row>
    <row r="1409" spans="1:11" ht="18" customHeight="1" x14ac:dyDescent="0.2">
      <c r="A1409" s="24">
        <v>5</v>
      </c>
      <c r="B1409" s="24">
        <v>1</v>
      </c>
      <c r="D1409" s="133"/>
      <c r="E1409" s="17" t="s">
        <v>36</v>
      </c>
      <c r="F1409" s="21"/>
      <c r="G1409" s="138"/>
      <c r="H1409" s="136"/>
      <c r="I1409" s="135"/>
      <c r="J1409" s="137"/>
    </row>
    <row r="1410" spans="1:11" ht="33.75" customHeight="1" x14ac:dyDescent="0.2">
      <c r="A1410" s="24">
        <v>6</v>
      </c>
      <c r="B1410" s="24">
        <v>1</v>
      </c>
      <c r="D1410" s="133"/>
      <c r="E1410" s="61" t="s">
        <v>440</v>
      </c>
      <c r="F1410" s="21"/>
      <c r="G1410" s="138"/>
      <c r="H1410" s="136"/>
      <c r="I1410" s="135"/>
      <c r="J1410" s="137"/>
    </row>
    <row r="1411" spans="1:11" ht="18" customHeight="1" x14ac:dyDescent="0.2">
      <c r="A1411" s="24">
        <v>1</v>
      </c>
      <c r="B1411" s="24">
        <v>1</v>
      </c>
      <c r="D1411" s="132"/>
      <c r="E1411" s="16" t="s">
        <v>150</v>
      </c>
      <c r="F1411" s="20"/>
      <c r="G1411" s="138">
        <f>VLOOKUP(E1411,'Бланк заказа'!C:H,3,0)</f>
        <v>0</v>
      </c>
      <c r="H1411" s="136">
        <v>250</v>
      </c>
      <c r="I1411" s="135"/>
      <c r="J1411" s="137" t="str">
        <f t="shared" ref="J1411" si="226">IF(I1411*H1411,I1411*H1411,"")</f>
        <v/>
      </c>
    </row>
    <row r="1412" spans="1:11" ht="18" customHeight="1" x14ac:dyDescent="0.2">
      <c r="A1412" s="24">
        <v>2</v>
      </c>
      <c r="B1412" s="24">
        <v>1</v>
      </c>
      <c r="D1412" s="133"/>
      <c r="E1412" s="17" t="s">
        <v>217</v>
      </c>
      <c r="F1412" s="21"/>
      <c r="G1412" s="138"/>
      <c r="H1412" s="136"/>
      <c r="I1412" s="135"/>
      <c r="J1412" s="137"/>
    </row>
    <row r="1413" spans="1:11" ht="18" customHeight="1" x14ac:dyDescent="0.2">
      <c r="A1413" s="24">
        <v>3</v>
      </c>
      <c r="B1413" s="24">
        <v>1</v>
      </c>
      <c r="D1413" s="133"/>
      <c r="E1413" s="17" t="s">
        <v>293</v>
      </c>
      <c r="F1413" s="21"/>
      <c r="G1413" s="138"/>
      <c r="H1413" s="136"/>
      <c r="I1413" s="135"/>
      <c r="J1413" s="137"/>
    </row>
    <row r="1414" spans="1:11" ht="18" customHeight="1" x14ac:dyDescent="0.2">
      <c r="A1414" s="24">
        <v>4</v>
      </c>
      <c r="B1414" s="24">
        <v>1</v>
      </c>
      <c r="D1414" s="133"/>
      <c r="E1414" s="17" t="s">
        <v>40</v>
      </c>
      <c r="F1414" s="21"/>
      <c r="G1414" s="138"/>
      <c r="H1414" s="136"/>
      <c r="I1414" s="135"/>
      <c r="J1414" s="137"/>
    </row>
    <row r="1415" spans="1:11" ht="18" customHeight="1" x14ac:dyDescent="0.2">
      <c r="A1415" s="24">
        <v>5</v>
      </c>
      <c r="B1415" s="24">
        <v>1</v>
      </c>
      <c r="D1415" s="133"/>
      <c r="E1415" s="17" t="s">
        <v>36</v>
      </c>
      <c r="F1415" s="21"/>
      <c r="G1415" s="138"/>
      <c r="H1415" s="136"/>
      <c r="I1415" s="135"/>
      <c r="J1415" s="137"/>
    </row>
    <row r="1416" spans="1:11" ht="33.75" customHeight="1" x14ac:dyDescent="0.2">
      <c r="A1416" s="24">
        <v>6</v>
      </c>
      <c r="B1416" s="24">
        <v>1</v>
      </c>
      <c r="D1416" s="133"/>
      <c r="E1416" s="61" t="s">
        <v>420</v>
      </c>
      <c r="F1416" s="21"/>
      <c r="G1416" s="138"/>
      <c r="H1416" s="136"/>
      <c r="I1416" s="135"/>
      <c r="J1416" s="137"/>
    </row>
    <row r="1417" spans="1:11" ht="18" customHeight="1" x14ac:dyDescent="0.2">
      <c r="A1417" s="24">
        <v>1</v>
      </c>
      <c r="B1417" s="24">
        <v>1</v>
      </c>
      <c r="D1417" s="132"/>
      <c r="E1417" s="68" t="s">
        <v>151</v>
      </c>
      <c r="F1417" s="20"/>
      <c r="G1417" s="138">
        <f>VLOOKUP(E1417,'Бланк заказа'!C:H,3,0)</f>
        <v>0</v>
      </c>
      <c r="H1417" s="136">
        <v>250</v>
      </c>
      <c r="I1417" s="135"/>
      <c r="J1417" s="137" t="str">
        <f t="shared" ref="J1417" si="227">IF(I1417*H1417,I1417*H1417,"")</f>
        <v/>
      </c>
      <c r="K1417" s="65"/>
    </row>
    <row r="1418" spans="1:11" ht="18" customHeight="1" x14ac:dyDescent="0.2">
      <c r="A1418" s="24">
        <v>2</v>
      </c>
      <c r="B1418" s="24">
        <v>1</v>
      </c>
      <c r="D1418" s="133"/>
      <c r="E1418" s="69" t="s">
        <v>217</v>
      </c>
      <c r="F1418" s="21"/>
      <c r="G1418" s="138"/>
      <c r="H1418" s="136"/>
      <c r="I1418" s="135"/>
      <c r="J1418" s="137"/>
    </row>
    <row r="1419" spans="1:11" ht="18" customHeight="1" x14ac:dyDescent="0.2">
      <c r="A1419" s="24">
        <v>3</v>
      </c>
      <c r="B1419" s="24">
        <v>1</v>
      </c>
      <c r="D1419" s="133"/>
      <c r="E1419" s="69" t="s">
        <v>300</v>
      </c>
      <c r="F1419" s="21"/>
      <c r="G1419" s="138"/>
      <c r="H1419" s="136"/>
      <c r="I1419" s="135"/>
      <c r="J1419" s="137"/>
    </row>
    <row r="1420" spans="1:11" ht="18" customHeight="1" x14ac:dyDescent="0.2">
      <c r="A1420" s="24">
        <v>4</v>
      </c>
      <c r="B1420" s="24">
        <v>1</v>
      </c>
      <c r="D1420" s="133"/>
      <c r="E1420" s="69" t="s">
        <v>42</v>
      </c>
      <c r="F1420" s="21"/>
      <c r="G1420" s="138"/>
      <c r="H1420" s="136"/>
      <c r="I1420" s="135"/>
      <c r="J1420" s="137"/>
    </row>
    <row r="1421" spans="1:11" ht="18" customHeight="1" x14ac:dyDescent="0.2">
      <c r="A1421" s="24">
        <v>5</v>
      </c>
      <c r="B1421" s="24">
        <v>1</v>
      </c>
      <c r="D1421" s="133"/>
      <c r="E1421" s="69" t="s">
        <v>25</v>
      </c>
      <c r="F1421" s="21"/>
      <c r="G1421" s="138"/>
      <c r="H1421" s="136"/>
      <c r="I1421" s="135"/>
      <c r="J1421" s="137"/>
    </row>
    <row r="1422" spans="1:11" ht="33.75" customHeight="1" x14ac:dyDescent="0.2">
      <c r="A1422" s="24">
        <v>6</v>
      </c>
      <c r="B1422" s="24">
        <v>1</v>
      </c>
      <c r="D1422" s="134"/>
      <c r="E1422" s="70" t="s">
        <v>435</v>
      </c>
      <c r="F1422" s="22"/>
      <c r="G1422" s="138"/>
      <c r="H1422" s="136"/>
      <c r="I1422" s="135"/>
      <c r="J1422" s="137"/>
    </row>
    <row r="1423" spans="1:11" ht="18" customHeight="1" x14ac:dyDescent="0.2">
      <c r="A1423" s="24">
        <v>0</v>
      </c>
      <c r="B1423" s="24">
        <v>1</v>
      </c>
      <c r="D1423" s="11"/>
      <c r="E1423" s="3"/>
      <c r="G1423" s="12"/>
      <c r="H1423" s="13"/>
      <c r="I1423" s="12"/>
      <c r="J1423" s="14"/>
    </row>
    <row r="1424" spans="1:11" ht="26.25" customHeight="1" x14ac:dyDescent="0.2">
      <c r="A1424" s="24">
        <v>0</v>
      </c>
      <c r="B1424" s="24">
        <v>1</v>
      </c>
      <c r="D1424" s="139" t="s">
        <v>10</v>
      </c>
      <c r="E1424" s="140"/>
      <c r="F1424" s="140"/>
      <c r="G1424" s="140"/>
      <c r="H1424" s="140"/>
      <c r="I1424" s="140"/>
      <c r="J1424" s="141"/>
    </row>
    <row r="1425" spans="1:10" s="15" customFormat="1" ht="31.5" customHeight="1" x14ac:dyDescent="0.2">
      <c r="A1425" s="24">
        <v>0</v>
      </c>
      <c r="B1425" s="24">
        <v>1</v>
      </c>
      <c r="D1425" s="106" t="s">
        <v>11</v>
      </c>
      <c r="E1425" s="107" t="s">
        <v>12</v>
      </c>
      <c r="F1425" s="108"/>
      <c r="G1425" s="106"/>
      <c r="H1425" s="109" t="s">
        <v>936</v>
      </c>
      <c r="I1425" s="106" t="s">
        <v>224</v>
      </c>
      <c r="J1425" s="110" t="s">
        <v>225</v>
      </c>
    </row>
    <row r="1426" spans="1:10" ht="18" customHeight="1" x14ac:dyDescent="0.2">
      <c r="A1426" s="24">
        <v>1</v>
      </c>
      <c r="B1426" s="24">
        <v>1</v>
      </c>
      <c r="D1426" s="132"/>
      <c r="E1426" s="16" t="s">
        <v>230</v>
      </c>
      <c r="F1426" s="20"/>
      <c r="G1426" s="138">
        <f>VLOOKUP(E1426,'Бланк заказа'!C:H,3,0)</f>
        <v>0</v>
      </c>
      <c r="H1426" s="136">
        <v>250</v>
      </c>
      <c r="I1426" s="135"/>
      <c r="J1426" s="137" t="str">
        <f>IF(I1426*H1426,I1426*H1426,"")</f>
        <v/>
      </c>
    </row>
    <row r="1427" spans="1:10" ht="18" customHeight="1" x14ac:dyDescent="0.2">
      <c r="A1427" s="24">
        <v>2</v>
      </c>
      <c r="B1427" s="24">
        <v>1</v>
      </c>
      <c r="D1427" s="133"/>
      <c r="E1427" s="17" t="s">
        <v>15</v>
      </c>
      <c r="F1427" s="21"/>
      <c r="G1427" s="138"/>
      <c r="H1427" s="136"/>
      <c r="I1427" s="135"/>
      <c r="J1427" s="137"/>
    </row>
    <row r="1428" spans="1:10" ht="18" customHeight="1" x14ac:dyDescent="0.2">
      <c r="A1428" s="24">
        <v>3</v>
      </c>
      <c r="B1428" s="24">
        <v>1</v>
      </c>
      <c r="D1428" s="133"/>
      <c r="E1428" s="17" t="s">
        <v>318</v>
      </c>
      <c r="F1428" s="21"/>
      <c r="G1428" s="138"/>
      <c r="H1428" s="136"/>
      <c r="I1428" s="135"/>
      <c r="J1428" s="137"/>
    </row>
    <row r="1429" spans="1:10" ht="18" customHeight="1" x14ac:dyDescent="0.2">
      <c r="A1429" s="24">
        <v>4</v>
      </c>
      <c r="B1429" s="24">
        <v>1</v>
      </c>
      <c r="D1429" s="133"/>
      <c r="E1429" s="17" t="s">
        <v>50</v>
      </c>
      <c r="F1429" s="21"/>
      <c r="G1429" s="138"/>
      <c r="H1429" s="136"/>
      <c r="I1429" s="135"/>
      <c r="J1429" s="137"/>
    </row>
    <row r="1430" spans="1:10" ht="18" customHeight="1" x14ac:dyDescent="0.2">
      <c r="A1430" s="24">
        <v>5</v>
      </c>
      <c r="B1430" s="24">
        <v>1</v>
      </c>
      <c r="D1430" s="133"/>
      <c r="E1430" s="17" t="s">
        <v>34</v>
      </c>
      <c r="F1430" s="21"/>
      <c r="G1430" s="138"/>
      <c r="H1430" s="136"/>
      <c r="I1430" s="135"/>
      <c r="J1430" s="137"/>
    </row>
    <row r="1431" spans="1:10" ht="33.75" customHeight="1" x14ac:dyDescent="0.2">
      <c r="A1431" s="24">
        <v>6</v>
      </c>
      <c r="B1431" s="24">
        <v>1</v>
      </c>
      <c r="D1431" s="133"/>
      <c r="E1431" s="61" t="s">
        <v>520</v>
      </c>
      <c r="F1431" s="21"/>
      <c r="G1431" s="138"/>
      <c r="H1431" s="136"/>
      <c r="I1431" s="135"/>
      <c r="J1431" s="137"/>
    </row>
    <row r="1432" spans="1:10" ht="18" customHeight="1" x14ac:dyDescent="0.2">
      <c r="A1432" s="24">
        <v>1</v>
      </c>
      <c r="B1432" s="24">
        <v>1</v>
      </c>
      <c r="D1432" s="132"/>
      <c r="E1432" s="16" t="s">
        <v>347</v>
      </c>
      <c r="F1432" s="20"/>
      <c r="G1432" s="138">
        <f>VLOOKUP(E1432,'Бланк заказа'!C:H,3,0)</f>
        <v>0</v>
      </c>
      <c r="H1432" s="136">
        <v>250</v>
      </c>
      <c r="I1432" s="135"/>
      <c r="J1432" s="137" t="str">
        <f t="shared" ref="J1432" si="228">IF(I1432*H1432,I1432*H1432,"")</f>
        <v/>
      </c>
    </row>
    <row r="1433" spans="1:10" ht="18" customHeight="1" x14ac:dyDescent="0.2">
      <c r="A1433" s="24">
        <v>2</v>
      </c>
      <c r="B1433" s="24">
        <v>1</v>
      </c>
      <c r="D1433" s="133"/>
      <c r="E1433" s="17" t="s">
        <v>206</v>
      </c>
      <c r="F1433" s="21"/>
      <c r="G1433" s="138"/>
      <c r="H1433" s="136"/>
      <c r="I1433" s="135"/>
      <c r="J1433" s="137"/>
    </row>
    <row r="1434" spans="1:10" ht="18" customHeight="1" x14ac:dyDescent="0.2">
      <c r="A1434" s="24">
        <v>3</v>
      </c>
      <c r="B1434" s="24">
        <v>1</v>
      </c>
      <c r="D1434" s="133"/>
      <c r="E1434" s="17" t="s">
        <v>348</v>
      </c>
      <c r="F1434" s="21"/>
      <c r="G1434" s="138"/>
      <c r="H1434" s="136"/>
      <c r="I1434" s="135"/>
      <c r="J1434" s="137"/>
    </row>
    <row r="1435" spans="1:10" ht="18" customHeight="1" x14ac:dyDescent="0.2">
      <c r="A1435" s="24">
        <v>4</v>
      </c>
      <c r="B1435" s="24">
        <v>1</v>
      </c>
      <c r="D1435" s="133"/>
      <c r="E1435" s="17" t="s">
        <v>95</v>
      </c>
      <c r="F1435" s="21"/>
      <c r="G1435" s="138"/>
      <c r="H1435" s="136"/>
      <c r="I1435" s="135"/>
      <c r="J1435" s="137"/>
    </row>
    <row r="1436" spans="1:10" ht="18" customHeight="1" x14ac:dyDescent="0.2">
      <c r="A1436" s="24">
        <v>5</v>
      </c>
      <c r="B1436" s="24">
        <v>1</v>
      </c>
      <c r="D1436" s="133"/>
      <c r="E1436" s="17" t="s">
        <v>57</v>
      </c>
      <c r="F1436" s="21"/>
      <c r="G1436" s="138"/>
      <c r="H1436" s="136"/>
      <c r="I1436" s="135"/>
      <c r="J1436" s="137"/>
    </row>
    <row r="1437" spans="1:10" ht="33.75" customHeight="1" x14ac:dyDescent="0.2">
      <c r="A1437" s="24">
        <v>6</v>
      </c>
      <c r="B1437" s="24">
        <v>1</v>
      </c>
      <c r="D1437" s="133"/>
      <c r="E1437" s="61" t="s">
        <v>475</v>
      </c>
      <c r="F1437" s="21"/>
      <c r="G1437" s="138"/>
      <c r="H1437" s="136"/>
      <c r="I1437" s="135"/>
      <c r="J1437" s="137"/>
    </row>
    <row r="1438" spans="1:10" ht="18" customHeight="1" x14ac:dyDescent="0.2">
      <c r="A1438" s="24">
        <v>1</v>
      </c>
      <c r="B1438" s="24">
        <v>1</v>
      </c>
      <c r="D1438" s="132"/>
      <c r="E1438" s="16" t="s">
        <v>329</v>
      </c>
      <c r="F1438" s="20"/>
      <c r="G1438" s="138">
        <f>VLOOKUP(E1438,'Бланк заказа'!C:H,3,0)</f>
        <v>0</v>
      </c>
      <c r="H1438" s="136">
        <v>250</v>
      </c>
      <c r="I1438" s="135"/>
      <c r="J1438" s="137" t="str">
        <f t="shared" ref="J1438" si="229">IF(I1438*H1438,I1438*H1438,"")</f>
        <v/>
      </c>
    </row>
    <row r="1439" spans="1:10" ht="18" customHeight="1" x14ac:dyDescent="0.2">
      <c r="A1439" s="24">
        <v>2</v>
      </c>
      <c r="B1439" s="24">
        <v>1</v>
      </c>
      <c r="D1439" s="133"/>
      <c r="E1439" s="17" t="s">
        <v>207</v>
      </c>
      <c r="F1439" s="21"/>
      <c r="G1439" s="138"/>
      <c r="H1439" s="136"/>
      <c r="I1439" s="135"/>
      <c r="J1439" s="137"/>
    </row>
    <row r="1440" spans="1:10" ht="18" customHeight="1" x14ac:dyDescent="0.2">
      <c r="A1440" s="24">
        <v>3</v>
      </c>
      <c r="B1440" s="24">
        <v>1</v>
      </c>
      <c r="D1440" s="133"/>
      <c r="E1440" s="17" t="s">
        <v>265</v>
      </c>
      <c r="F1440" s="21"/>
      <c r="G1440" s="138"/>
      <c r="H1440" s="136"/>
      <c r="I1440" s="135"/>
      <c r="J1440" s="137"/>
    </row>
    <row r="1441" spans="1:10" ht="18" customHeight="1" x14ac:dyDescent="0.2">
      <c r="A1441" s="24">
        <v>4</v>
      </c>
      <c r="B1441" s="24">
        <v>1</v>
      </c>
      <c r="D1441" s="133"/>
      <c r="E1441" s="17" t="s">
        <v>49</v>
      </c>
      <c r="F1441" s="21"/>
      <c r="G1441" s="138"/>
      <c r="H1441" s="136"/>
      <c r="I1441" s="135"/>
      <c r="J1441" s="137"/>
    </row>
    <row r="1442" spans="1:10" ht="18" customHeight="1" x14ac:dyDescent="0.2">
      <c r="A1442" s="24">
        <v>5</v>
      </c>
      <c r="B1442" s="24">
        <v>1</v>
      </c>
      <c r="D1442" s="133"/>
      <c r="E1442" s="17" t="s">
        <v>34</v>
      </c>
      <c r="F1442" s="21"/>
      <c r="G1442" s="138"/>
      <c r="H1442" s="136"/>
      <c r="I1442" s="135"/>
      <c r="J1442" s="137"/>
    </row>
    <row r="1443" spans="1:10" ht="33.75" customHeight="1" x14ac:dyDescent="0.2">
      <c r="A1443" s="24">
        <v>6</v>
      </c>
      <c r="B1443" s="24">
        <v>1</v>
      </c>
      <c r="D1443" s="133"/>
      <c r="E1443" s="61" t="s">
        <v>522</v>
      </c>
      <c r="F1443" s="21"/>
      <c r="G1443" s="138"/>
      <c r="H1443" s="136"/>
      <c r="I1443" s="135"/>
      <c r="J1443" s="137"/>
    </row>
    <row r="1444" spans="1:10" ht="18" customHeight="1" x14ac:dyDescent="0.2">
      <c r="A1444" s="24">
        <v>1</v>
      </c>
      <c r="B1444" s="24">
        <v>1</v>
      </c>
      <c r="D1444" s="132"/>
      <c r="E1444" s="16" t="s">
        <v>561</v>
      </c>
      <c r="F1444" s="55" t="s">
        <v>51</v>
      </c>
      <c r="G1444" s="138">
        <f>VLOOKUP(E1444,'Бланк заказа'!C:H,3,0)</f>
        <v>0</v>
      </c>
      <c r="H1444" s="136">
        <v>250</v>
      </c>
      <c r="I1444" s="135"/>
      <c r="J1444" s="137" t="str">
        <f t="shared" ref="J1444" si="230">IF(I1444*H1444,I1444*H1444,"")</f>
        <v/>
      </c>
    </row>
    <row r="1445" spans="1:10" ht="18" customHeight="1" x14ac:dyDescent="0.2">
      <c r="A1445" s="24">
        <v>2</v>
      </c>
      <c r="B1445" s="24">
        <v>1</v>
      </c>
      <c r="D1445" s="133"/>
      <c r="E1445" s="17" t="s">
        <v>207</v>
      </c>
      <c r="F1445" s="21"/>
      <c r="G1445" s="138"/>
      <c r="H1445" s="136"/>
      <c r="I1445" s="135"/>
      <c r="J1445" s="137"/>
    </row>
    <row r="1446" spans="1:10" ht="18" customHeight="1" x14ac:dyDescent="0.2">
      <c r="A1446" s="24">
        <v>3</v>
      </c>
      <c r="B1446" s="24">
        <v>1</v>
      </c>
      <c r="D1446" s="133"/>
      <c r="E1446" s="17" t="s">
        <v>251</v>
      </c>
      <c r="F1446" s="21"/>
      <c r="G1446" s="138"/>
      <c r="H1446" s="136"/>
      <c r="I1446" s="135"/>
      <c r="J1446" s="137"/>
    </row>
    <row r="1447" spans="1:10" ht="18" customHeight="1" x14ac:dyDescent="0.2">
      <c r="A1447" s="24">
        <v>4</v>
      </c>
      <c r="B1447" s="24">
        <v>1</v>
      </c>
      <c r="D1447" s="133"/>
      <c r="E1447" s="17" t="s">
        <v>344</v>
      </c>
      <c r="F1447" s="21"/>
      <c r="G1447" s="138"/>
      <c r="H1447" s="136"/>
      <c r="I1447" s="135"/>
      <c r="J1447" s="137"/>
    </row>
    <row r="1448" spans="1:10" ht="18" customHeight="1" x14ac:dyDescent="0.2">
      <c r="A1448" s="24">
        <v>5</v>
      </c>
      <c r="B1448" s="24">
        <v>1</v>
      </c>
      <c r="D1448" s="133"/>
      <c r="E1448" s="17" t="s">
        <v>57</v>
      </c>
      <c r="F1448" s="21"/>
      <c r="G1448" s="138"/>
      <c r="H1448" s="136"/>
      <c r="I1448" s="135"/>
      <c r="J1448" s="137"/>
    </row>
    <row r="1449" spans="1:10" ht="33.75" customHeight="1" x14ac:dyDescent="0.2">
      <c r="A1449" s="24">
        <v>6</v>
      </c>
      <c r="B1449" s="24">
        <v>1</v>
      </c>
      <c r="D1449" s="133"/>
      <c r="E1449" s="61" t="s">
        <v>562</v>
      </c>
      <c r="F1449" s="21"/>
      <c r="G1449" s="138"/>
      <c r="H1449" s="136"/>
      <c r="I1449" s="135"/>
      <c r="J1449" s="137"/>
    </row>
    <row r="1450" spans="1:10" ht="18" customHeight="1" x14ac:dyDescent="0.2">
      <c r="A1450" s="24">
        <v>1</v>
      </c>
      <c r="B1450" s="24">
        <v>1</v>
      </c>
      <c r="D1450" s="132"/>
      <c r="E1450" s="16" t="s">
        <v>231</v>
      </c>
      <c r="F1450" s="20"/>
      <c r="G1450" s="138">
        <f>VLOOKUP(E1450,'Бланк заказа'!C:H,3,0)</f>
        <v>0</v>
      </c>
      <c r="H1450" s="136">
        <v>250</v>
      </c>
      <c r="I1450" s="135"/>
      <c r="J1450" s="137" t="str">
        <f t="shared" ref="J1450" si="231">IF(I1450*H1450,I1450*H1450,"")</f>
        <v/>
      </c>
    </row>
    <row r="1451" spans="1:10" ht="18" customHeight="1" x14ac:dyDescent="0.2">
      <c r="A1451" s="24">
        <v>2</v>
      </c>
      <c r="B1451" s="24">
        <v>1</v>
      </c>
      <c r="D1451" s="133"/>
      <c r="E1451" s="17" t="s">
        <v>15</v>
      </c>
      <c r="F1451" s="21"/>
      <c r="G1451" s="138"/>
      <c r="H1451" s="136"/>
      <c r="I1451" s="135"/>
      <c r="J1451" s="137"/>
    </row>
    <row r="1452" spans="1:10" ht="18" customHeight="1" x14ac:dyDescent="0.2">
      <c r="A1452" s="24">
        <v>3</v>
      </c>
      <c r="B1452" s="24">
        <v>1</v>
      </c>
      <c r="D1452" s="133"/>
      <c r="E1452" s="17" t="s">
        <v>251</v>
      </c>
      <c r="F1452" s="21"/>
      <c r="G1452" s="138"/>
      <c r="H1452" s="136"/>
      <c r="I1452" s="135"/>
      <c r="J1452" s="137"/>
    </row>
    <row r="1453" spans="1:10" ht="18" customHeight="1" x14ac:dyDescent="0.2">
      <c r="A1453" s="24">
        <v>4</v>
      </c>
      <c r="B1453" s="24">
        <v>1</v>
      </c>
      <c r="D1453" s="133"/>
      <c r="E1453" s="17" t="s">
        <v>23</v>
      </c>
      <c r="F1453" s="21"/>
      <c r="G1453" s="138"/>
      <c r="H1453" s="136"/>
      <c r="I1453" s="135"/>
      <c r="J1453" s="137"/>
    </row>
    <row r="1454" spans="1:10" ht="18" customHeight="1" x14ac:dyDescent="0.2">
      <c r="A1454" s="24">
        <v>5</v>
      </c>
      <c r="B1454" s="24">
        <v>1</v>
      </c>
      <c r="D1454" s="133"/>
      <c r="E1454" s="17" t="s">
        <v>20</v>
      </c>
      <c r="F1454" s="21"/>
      <c r="G1454" s="138"/>
      <c r="H1454" s="136"/>
      <c r="I1454" s="135"/>
      <c r="J1454" s="137"/>
    </row>
    <row r="1455" spans="1:10" ht="33.75" customHeight="1" x14ac:dyDescent="0.2">
      <c r="A1455" s="24">
        <v>6</v>
      </c>
      <c r="B1455" s="24">
        <v>1</v>
      </c>
      <c r="D1455" s="133"/>
      <c r="E1455" s="61" t="s">
        <v>521</v>
      </c>
      <c r="F1455" s="21"/>
      <c r="G1455" s="138"/>
      <c r="H1455" s="136"/>
      <c r="I1455" s="135"/>
      <c r="J1455" s="137"/>
    </row>
    <row r="1456" spans="1:10" ht="18" customHeight="1" x14ac:dyDescent="0.2">
      <c r="A1456" s="24">
        <v>1</v>
      </c>
      <c r="B1456" s="24">
        <v>1</v>
      </c>
      <c r="D1456" s="132"/>
      <c r="E1456" s="16" t="s">
        <v>194</v>
      </c>
      <c r="F1456" s="20"/>
      <c r="G1456" s="138">
        <f>VLOOKUP(E1456,'Бланк заказа'!C:H,3,0)</f>
        <v>0</v>
      </c>
      <c r="H1456" s="136">
        <v>250</v>
      </c>
      <c r="I1456" s="135"/>
      <c r="J1456" s="137" t="str">
        <f t="shared" ref="J1456" si="232">IF(I1456*H1456,I1456*H1456,"")</f>
        <v/>
      </c>
    </row>
    <row r="1457" spans="1:10" ht="18" customHeight="1" x14ac:dyDescent="0.2">
      <c r="A1457" s="24">
        <v>2</v>
      </c>
      <c r="B1457" s="24">
        <v>1</v>
      </c>
      <c r="D1457" s="133"/>
      <c r="E1457" s="17" t="s">
        <v>15</v>
      </c>
      <c r="F1457" s="21"/>
      <c r="G1457" s="138"/>
      <c r="H1457" s="136"/>
      <c r="I1457" s="135"/>
      <c r="J1457" s="137"/>
    </row>
    <row r="1458" spans="1:10" ht="18" customHeight="1" x14ac:dyDescent="0.2">
      <c r="A1458" s="24">
        <v>3</v>
      </c>
      <c r="B1458" s="24">
        <v>1</v>
      </c>
      <c r="D1458" s="133"/>
      <c r="E1458" s="17" t="s">
        <v>303</v>
      </c>
      <c r="F1458" s="21"/>
      <c r="G1458" s="138"/>
      <c r="H1458" s="136"/>
      <c r="I1458" s="135"/>
      <c r="J1458" s="137"/>
    </row>
    <row r="1459" spans="1:10" ht="18" customHeight="1" x14ac:dyDescent="0.2">
      <c r="A1459" s="24">
        <v>4</v>
      </c>
      <c r="B1459" s="24">
        <v>1</v>
      </c>
      <c r="D1459" s="133"/>
      <c r="E1459" s="17" t="s">
        <v>16</v>
      </c>
      <c r="F1459" s="21"/>
      <c r="G1459" s="138"/>
      <c r="H1459" s="136"/>
      <c r="I1459" s="135"/>
      <c r="J1459" s="137"/>
    </row>
    <row r="1460" spans="1:10" ht="18" customHeight="1" x14ac:dyDescent="0.2">
      <c r="A1460" s="24">
        <v>5</v>
      </c>
      <c r="B1460" s="24">
        <v>1</v>
      </c>
      <c r="D1460" s="133"/>
      <c r="E1460" s="17" t="s">
        <v>34</v>
      </c>
      <c r="F1460" s="21"/>
      <c r="G1460" s="138"/>
      <c r="H1460" s="136"/>
      <c r="I1460" s="135"/>
      <c r="J1460" s="137"/>
    </row>
    <row r="1461" spans="1:10" ht="33.75" customHeight="1" x14ac:dyDescent="0.2">
      <c r="A1461" s="24">
        <v>6</v>
      </c>
      <c r="B1461" s="24">
        <v>1</v>
      </c>
      <c r="D1461" s="133"/>
      <c r="E1461" s="61" t="s">
        <v>429</v>
      </c>
      <c r="F1461" s="21"/>
      <c r="G1461" s="138"/>
      <c r="H1461" s="136"/>
      <c r="I1461" s="135"/>
      <c r="J1461" s="137"/>
    </row>
    <row r="1462" spans="1:10" ht="18" customHeight="1" x14ac:dyDescent="0.2">
      <c r="A1462" s="24">
        <v>1</v>
      </c>
      <c r="B1462" s="24">
        <v>1</v>
      </c>
      <c r="D1462" s="132"/>
      <c r="E1462" s="16" t="s">
        <v>199</v>
      </c>
      <c r="F1462" s="20"/>
      <c r="G1462" s="138">
        <f>VLOOKUP(E1462,'Бланк заказа'!C:H,3,0)</f>
        <v>0</v>
      </c>
      <c r="H1462" s="136">
        <v>250</v>
      </c>
      <c r="I1462" s="135"/>
      <c r="J1462" s="137" t="str">
        <f t="shared" ref="J1462" si="233">IF(I1462*H1462,I1462*H1462,"")</f>
        <v/>
      </c>
    </row>
    <row r="1463" spans="1:10" ht="18" customHeight="1" x14ac:dyDescent="0.2">
      <c r="A1463" s="24">
        <v>2</v>
      </c>
      <c r="B1463" s="24">
        <v>1</v>
      </c>
      <c r="D1463" s="133"/>
      <c r="E1463" s="17" t="s">
        <v>15</v>
      </c>
      <c r="F1463" s="21"/>
      <c r="G1463" s="138"/>
      <c r="H1463" s="136"/>
      <c r="I1463" s="135"/>
      <c r="J1463" s="137"/>
    </row>
    <row r="1464" spans="1:10" ht="18" customHeight="1" x14ac:dyDescent="0.2">
      <c r="A1464" s="24">
        <v>3</v>
      </c>
      <c r="B1464" s="24">
        <v>1</v>
      </c>
      <c r="D1464" s="133"/>
      <c r="E1464" s="17" t="s">
        <v>251</v>
      </c>
      <c r="F1464" s="21"/>
      <c r="G1464" s="138"/>
      <c r="H1464" s="136"/>
      <c r="I1464" s="135"/>
      <c r="J1464" s="137"/>
    </row>
    <row r="1465" spans="1:10" ht="18" customHeight="1" x14ac:dyDescent="0.2">
      <c r="A1465" s="24">
        <v>4</v>
      </c>
      <c r="B1465" s="24">
        <v>1</v>
      </c>
      <c r="D1465" s="133"/>
      <c r="E1465" s="17" t="s">
        <v>23</v>
      </c>
      <c r="F1465" s="21"/>
      <c r="G1465" s="138"/>
      <c r="H1465" s="136"/>
      <c r="I1465" s="135"/>
      <c r="J1465" s="137"/>
    </row>
    <row r="1466" spans="1:10" ht="18" customHeight="1" x14ac:dyDescent="0.2">
      <c r="A1466" s="24">
        <v>5</v>
      </c>
      <c r="B1466" s="24">
        <v>1</v>
      </c>
      <c r="D1466" s="133"/>
      <c r="E1466" s="17" t="s">
        <v>20</v>
      </c>
      <c r="F1466" s="21"/>
      <c r="G1466" s="138"/>
      <c r="H1466" s="136"/>
      <c r="I1466" s="135"/>
      <c r="J1466" s="137"/>
    </row>
    <row r="1467" spans="1:10" ht="33.75" customHeight="1" x14ac:dyDescent="0.2">
      <c r="A1467" s="24">
        <v>6</v>
      </c>
      <c r="B1467" s="24">
        <v>1</v>
      </c>
      <c r="D1467" s="133"/>
      <c r="E1467" s="61" t="s">
        <v>421</v>
      </c>
      <c r="F1467" s="21"/>
      <c r="G1467" s="138"/>
      <c r="H1467" s="136"/>
      <c r="I1467" s="135"/>
      <c r="J1467" s="137"/>
    </row>
    <row r="1468" spans="1:10" ht="18" customHeight="1" x14ac:dyDescent="0.2">
      <c r="A1468" s="24">
        <v>1</v>
      </c>
      <c r="B1468" s="24">
        <v>1</v>
      </c>
      <c r="D1468" s="132"/>
      <c r="E1468" s="16" t="s">
        <v>569</v>
      </c>
      <c r="F1468" s="55" t="s">
        <v>51</v>
      </c>
      <c r="G1468" s="138">
        <f>VLOOKUP(E1468,'Бланк заказа'!C:H,3,0)</f>
        <v>0</v>
      </c>
      <c r="H1468" s="136">
        <v>250</v>
      </c>
      <c r="I1468" s="135"/>
      <c r="J1468" s="137" t="str">
        <f t="shared" ref="J1468" si="234">IF(I1468*H1468,I1468*H1468,"")</f>
        <v/>
      </c>
    </row>
    <row r="1469" spans="1:10" ht="18" customHeight="1" x14ac:dyDescent="0.2">
      <c r="A1469" s="24">
        <v>2</v>
      </c>
      <c r="B1469" s="24">
        <v>1</v>
      </c>
      <c r="D1469" s="133"/>
      <c r="E1469" s="17" t="s">
        <v>15</v>
      </c>
      <c r="F1469" s="21"/>
      <c r="G1469" s="138"/>
      <c r="H1469" s="136"/>
      <c r="I1469" s="135"/>
      <c r="J1469" s="137"/>
    </row>
    <row r="1470" spans="1:10" ht="18" customHeight="1" x14ac:dyDescent="0.2">
      <c r="A1470" s="24">
        <v>3</v>
      </c>
      <c r="B1470" s="24">
        <v>1</v>
      </c>
      <c r="D1470" s="133"/>
      <c r="E1470" s="17" t="s">
        <v>247</v>
      </c>
      <c r="F1470" s="21"/>
      <c r="G1470" s="138"/>
      <c r="H1470" s="136"/>
      <c r="I1470" s="135"/>
      <c r="J1470" s="137"/>
    </row>
    <row r="1471" spans="1:10" ht="18" customHeight="1" x14ac:dyDescent="0.2">
      <c r="A1471" s="24">
        <v>4</v>
      </c>
      <c r="B1471" s="24">
        <v>1</v>
      </c>
      <c r="D1471" s="133"/>
      <c r="E1471" s="17" t="s">
        <v>23</v>
      </c>
      <c r="F1471" s="21"/>
      <c r="G1471" s="138"/>
      <c r="H1471" s="136"/>
      <c r="I1471" s="135"/>
      <c r="J1471" s="137"/>
    </row>
    <row r="1472" spans="1:10" ht="18" customHeight="1" x14ac:dyDescent="0.2">
      <c r="A1472" s="24">
        <v>5</v>
      </c>
      <c r="B1472" s="24">
        <v>1</v>
      </c>
      <c r="D1472" s="133"/>
      <c r="E1472" s="17" t="s">
        <v>20</v>
      </c>
      <c r="F1472" s="21"/>
      <c r="G1472" s="138"/>
      <c r="H1472" s="136"/>
      <c r="I1472" s="135"/>
      <c r="J1472" s="137"/>
    </row>
    <row r="1473" spans="1:10" ht="33.75" customHeight="1" x14ac:dyDescent="0.2">
      <c r="A1473" s="24">
        <v>6</v>
      </c>
      <c r="B1473" s="24">
        <v>1</v>
      </c>
      <c r="D1473" s="133"/>
      <c r="E1473" s="61" t="s">
        <v>570</v>
      </c>
      <c r="F1473" s="21"/>
      <c r="G1473" s="138"/>
      <c r="H1473" s="136"/>
      <c r="I1473" s="135"/>
      <c r="J1473" s="137"/>
    </row>
    <row r="1474" spans="1:10" ht="18" customHeight="1" x14ac:dyDescent="0.2">
      <c r="A1474" s="24">
        <v>1</v>
      </c>
      <c r="B1474" s="24">
        <v>1</v>
      </c>
      <c r="D1474" s="132"/>
      <c r="E1474" s="16" t="s">
        <v>499</v>
      </c>
      <c r="F1474" s="55" t="s">
        <v>51</v>
      </c>
      <c r="G1474" s="138">
        <f>VLOOKUP(E1474,'Бланк заказа'!C:H,3,0)</f>
        <v>0</v>
      </c>
      <c r="H1474" s="136">
        <v>250</v>
      </c>
      <c r="I1474" s="135"/>
      <c r="J1474" s="137" t="str">
        <f t="shared" ref="J1474" si="235">IF(I1474*H1474,I1474*H1474,"")</f>
        <v/>
      </c>
    </row>
    <row r="1475" spans="1:10" ht="18" customHeight="1" x14ac:dyDescent="0.2">
      <c r="A1475" s="24">
        <v>2</v>
      </c>
      <c r="B1475" s="24">
        <v>1</v>
      </c>
      <c r="D1475" s="133"/>
      <c r="E1475" s="17" t="s">
        <v>15</v>
      </c>
      <c r="F1475" s="21"/>
      <c r="G1475" s="138"/>
      <c r="H1475" s="136"/>
      <c r="I1475" s="135"/>
      <c r="J1475" s="137"/>
    </row>
    <row r="1476" spans="1:10" ht="18" customHeight="1" x14ac:dyDescent="0.2">
      <c r="A1476" s="24">
        <v>3</v>
      </c>
      <c r="B1476" s="24">
        <v>1</v>
      </c>
      <c r="D1476" s="133"/>
      <c r="E1476" s="17" t="s">
        <v>251</v>
      </c>
      <c r="F1476" s="21"/>
      <c r="G1476" s="138"/>
      <c r="H1476" s="136"/>
      <c r="I1476" s="135"/>
      <c r="J1476" s="137"/>
    </row>
    <row r="1477" spans="1:10" ht="18" customHeight="1" x14ac:dyDescent="0.2">
      <c r="A1477" s="24">
        <v>4</v>
      </c>
      <c r="B1477" s="24">
        <v>1</v>
      </c>
      <c r="D1477" s="133"/>
      <c r="E1477" s="17" t="s">
        <v>22</v>
      </c>
      <c r="F1477" s="21"/>
      <c r="G1477" s="138"/>
      <c r="H1477" s="136"/>
      <c r="I1477" s="135"/>
      <c r="J1477" s="137"/>
    </row>
    <row r="1478" spans="1:10" ht="18" customHeight="1" x14ac:dyDescent="0.2">
      <c r="A1478" s="24">
        <v>5</v>
      </c>
      <c r="B1478" s="24">
        <v>1</v>
      </c>
      <c r="D1478" s="133"/>
      <c r="E1478" s="17" t="s">
        <v>25</v>
      </c>
      <c r="F1478" s="21"/>
      <c r="G1478" s="138"/>
      <c r="H1478" s="136"/>
      <c r="I1478" s="135"/>
      <c r="J1478" s="137"/>
    </row>
    <row r="1479" spans="1:10" ht="33.75" customHeight="1" x14ac:dyDescent="0.2">
      <c r="A1479" s="24">
        <v>6</v>
      </c>
      <c r="B1479" s="24">
        <v>1</v>
      </c>
      <c r="D1479" s="133"/>
      <c r="E1479" s="61" t="s">
        <v>500</v>
      </c>
      <c r="F1479" s="21"/>
      <c r="G1479" s="138"/>
      <c r="H1479" s="136"/>
      <c r="I1479" s="135"/>
      <c r="J1479" s="137"/>
    </row>
    <row r="1480" spans="1:10" ht="18" customHeight="1" x14ac:dyDescent="0.2">
      <c r="A1480" s="24">
        <v>1</v>
      </c>
      <c r="B1480" s="24">
        <v>1</v>
      </c>
      <c r="D1480" s="132"/>
      <c r="E1480" s="16" t="s">
        <v>911</v>
      </c>
      <c r="F1480" s="55" t="s">
        <v>51</v>
      </c>
      <c r="G1480" s="138">
        <f>VLOOKUP(E1480,'Бланк заказа'!C:H,3,0)</f>
        <v>0</v>
      </c>
      <c r="H1480" s="136">
        <v>250</v>
      </c>
      <c r="I1480" s="135"/>
      <c r="J1480" s="137" t="str">
        <f t="shared" ref="J1480" si="236">IF(I1480*H1480,I1480*H1480,"")</f>
        <v/>
      </c>
    </row>
    <row r="1481" spans="1:10" ht="18" customHeight="1" x14ac:dyDescent="0.2">
      <c r="A1481" s="24">
        <v>2</v>
      </c>
      <c r="B1481" s="24">
        <v>1</v>
      </c>
      <c r="D1481" s="133"/>
      <c r="E1481" s="17" t="s">
        <v>15</v>
      </c>
      <c r="F1481" s="21"/>
      <c r="G1481" s="138"/>
      <c r="H1481" s="136"/>
      <c r="I1481" s="135"/>
      <c r="J1481" s="137"/>
    </row>
    <row r="1482" spans="1:10" ht="18" customHeight="1" x14ac:dyDescent="0.2">
      <c r="A1482" s="24">
        <v>3</v>
      </c>
      <c r="B1482" s="24">
        <v>1</v>
      </c>
      <c r="D1482" s="133"/>
      <c r="E1482" s="17" t="s">
        <v>251</v>
      </c>
      <c r="F1482" s="21"/>
      <c r="G1482" s="138"/>
      <c r="H1482" s="136"/>
      <c r="I1482" s="135"/>
      <c r="J1482" s="137"/>
    </row>
    <row r="1483" spans="1:10" ht="18" customHeight="1" x14ac:dyDescent="0.2">
      <c r="A1483" s="24">
        <v>4</v>
      </c>
      <c r="B1483" s="24">
        <v>1</v>
      </c>
      <c r="D1483" s="133"/>
      <c r="E1483" s="17" t="s">
        <v>22</v>
      </c>
      <c r="F1483" s="21"/>
      <c r="G1483" s="138"/>
      <c r="H1483" s="136"/>
      <c r="I1483" s="135"/>
      <c r="J1483" s="137"/>
    </row>
    <row r="1484" spans="1:10" ht="18" customHeight="1" x14ac:dyDescent="0.2">
      <c r="A1484" s="24">
        <v>5</v>
      </c>
      <c r="B1484" s="24">
        <v>1</v>
      </c>
      <c r="D1484" s="133"/>
      <c r="E1484" s="17" t="s">
        <v>25</v>
      </c>
      <c r="F1484" s="21"/>
      <c r="G1484" s="138"/>
      <c r="H1484" s="136"/>
      <c r="I1484" s="135"/>
      <c r="J1484" s="137"/>
    </row>
    <row r="1485" spans="1:10" ht="33.75" customHeight="1" x14ac:dyDescent="0.2">
      <c r="A1485" s="24">
        <v>6</v>
      </c>
      <c r="B1485" s="24">
        <v>1</v>
      </c>
      <c r="D1485" s="133"/>
      <c r="E1485" s="61" t="s">
        <v>901</v>
      </c>
      <c r="F1485" s="21"/>
      <c r="G1485" s="138"/>
      <c r="H1485" s="136"/>
      <c r="I1485" s="135"/>
      <c r="J1485" s="137"/>
    </row>
    <row r="1486" spans="1:10" ht="18" customHeight="1" x14ac:dyDescent="0.2">
      <c r="A1486" s="24">
        <v>1</v>
      </c>
      <c r="B1486" s="24">
        <v>1</v>
      </c>
      <c r="D1486" s="132"/>
      <c r="E1486" s="16" t="s">
        <v>361</v>
      </c>
      <c r="F1486" s="20"/>
      <c r="G1486" s="138">
        <f>VLOOKUP(E1486,'Бланк заказа'!C:H,3,0)</f>
        <v>0</v>
      </c>
      <c r="H1486" s="136">
        <v>250</v>
      </c>
      <c r="I1486" s="135"/>
      <c r="J1486" s="137" t="str">
        <f t="shared" ref="J1486" si="237">IF(I1486*H1486,I1486*H1486,"")</f>
        <v/>
      </c>
    </row>
    <row r="1487" spans="1:10" ht="18" customHeight="1" x14ac:dyDescent="0.2">
      <c r="A1487" s="24">
        <v>2</v>
      </c>
      <c r="B1487" s="24">
        <v>1</v>
      </c>
      <c r="D1487" s="133"/>
      <c r="E1487" s="17" t="s">
        <v>15</v>
      </c>
      <c r="F1487" s="21"/>
      <c r="G1487" s="138"/>
      <c r="H1487" s="136"/>
      <c r="I1487" s="135"/>
      <c r="J1487" s="137"/>
    </row>
    <row r="1488" spans="1:10" ht="18" customHeight="1" x14ac:dyDescent="0.2">
      <c r="A1488" s="24">
        <v>3</v>
      </c>
      <c r="B1488" s="24">
        <v>1</v>
      </c>
      <c r="D1488" s="133"/>
      <c r="E1488" s="17" t="s">
        <v>336</v>
      </c>
      <c r="F1488" s="21"/>
      <c r="G1488" s="138"/>
      <c r="H1488" s="136"/>
      <c r="I1488" s="135"/>
      <c r="J1488" s="137"/>
    </row>
    <row r="1489" spans="1:10" ht="18" customHeight="1" x14ac:dyDescent="0.2">
      <c r="A1489" s="24">
        <v>4</v>
      </c>
      <c r="B1489" s="24">
        <v>1</v>
      </c>
      <c r="D1489" s="133"/>
      <c r="E1489" s="17" t="s">
        <v>23</v>
      </c>
      <c r="F1489" s="21"/>
      <c r="G1489" s="138"/>
      <c r="H1489" s="136"/>
      <c r="I1489" s="135"/>
      <c r="J1489" s="137"/>
    </row>
    <row r="1490" spans="1:10" ht="18" customHeight="1" x14ac:dyDescent="0.2">
      <c r="A1490" s="24">
        <v>5</v>
      </c>
      <c r="B1490" s="24">
        <v>1</v>
      </c>
      <c r="D1490" s="133"/>
      <c r="E1490" s="17" t="s">
        <v>25</v>
      </c>
      <c r="F1490" s="21"/>
      <c r="G1490" s="138"/>
      <c r="H1490" s="136"/>
      <c r="I1490" s="135"/>
      <c r="J1490" s="137"/>
    </row>
    <row r="1491" spans="1:10" ht="33.75" customHeight="1" x14ac:dyDescent="0.2">
      <c r="A1491" s="24">
        <v>6</v>
      </c>
      <c r="B1491" s="24">
        <v>1</v>
      </c>
      <c r="D1491" s="133"/>
      <c r="E1491" s="61" t="s">
        <v>476</v>
      </c>
      <c r="F1491" s="21"/>
      <c r="G1491" s="138"/>
      <c r="H1491" s="136"/>
      <c r="I1491" s="135"/>
      <c r="J1491" s="137"/>
    </row>
    <row r="1492" spans="1:10" ht="18" customHeight="1" x14ac:dyDescent="0.2">
      <c r="A1492" s="24">
        <v>1</v>
      </c>
      <c r="B1492" s="24">
        <v>1</v>
      </c>
      <c r="D1492" s="132"/>
      <c r="E1492" s="16" t="s">
        <v>579</v>
      </c>
      <c r="F1492" s="55" t="s">
        <v>51</v>
      </c>
      <c r="G1492" s="138">
        <f>VLOOKUP(E1492,'Бланк заказа'!C:H,3,0)</f>
        <v>0</v>
      </c>
      <c r="H1492" s="136">
        <v>250</v>
      </c>
      <c r="I1492" s="135"/>
      <c r="J1492" s="137" t="str">
        <f t="shared" ref="J1492" si="238">IF(I1492*H1492,I1492*H1492,"")</f>
        <v/>
      </c>
    </row>
    <row r="1493" spans="1:10" ht="18" customHeight="1" x14ac:dyDescent="0.2">
      <c r="A1493" s="24">
        <v>2</v>
      </c>
      <c r="B1493" s="24">
        <v>1</v>
      </c>
      <c r="D1493" s="133"/>
      <c r="E1493" s="17" t="s">
        <v>15</v>
      </c>
      <c r="F1493" s="21"/>
      <c r="G1493" s="138"/>
      <c r="H1493" s="136"/>
      <c r="I1493" s="135"/>
      <c r="J1493" s="137"/>
    </row>
    <row r="1494" spans="1:10" ht="18" customHeight="1" x14ac:dyDescent="0.2">
      <c r="A1494" s="24">
        <v>3</v>
      </c>
      <c r="B1494" s="24">
        <v>1</v>
      </c>
      <c r="D1494" s="133"/>
      <c r="E1494" s="17" t="s">
        <v>244</v>
      </c>
      <c r="F1494" s="21"/>
      <c r="G1494" s="138"/>
      <c r="H1494" s="136"/>
      <c r="I1494" s="135"/>
      <c r="J1494" s="137"/>
    </row>
    <row r="1495" spans="1:10" ht="18" customHeight="1" x14ac:dyDescent="0.2">
      <c r="A1495" s="24">
        <v>4</v>
      </c>
      <c r="B1495" s="24">
        <v>1</v>
      </c>
      <c r="D1495" s="133"/>
      <c r="E1495" s="17" t="s">
        <v>349</v>
      </c>
      <c r="F1495" s="21"/>
      <c r="G1495" s="138"/>
      <c r="H1495" s="136"/>
      <c r="I1495" s="135"/>
      <c r="J1495" s="137"/>
    </row>
    <row r="1496" spans="1:10" ht="18" customHeight="1" x14ac:dyDescent="0.2">
      <c r="A1496" s="24">
        <v>5</v>
      </c>
      <c r="B1496" s="24">
        <v>1</v>
      </c>
      <c r="D1496" s="133"/>
      <c r="E1496" s="17" t="s">
        <v>30</v>
      </c>
      <c r="F1496" s="21"/>
      <c r="G1496" s="138"/>
      <c r="H1496" s="136"/>
      <c r="I1496" s="135"/>
      <c r="J1496" s="137"/>
    </row>
    <row r="1497" spans="1:10" ht="33.75" customHeight="1" x14ac:dyDescent="0.2">
      <c r="A1497" s="24">
        <v>6</v>
      </c>
      <c r="B1497" s="24">
        <v>1</v>
      </c>
      <c r="D1497" s="133"/>
      <c r="E1497" s="61" t="s">
        <v>580</v>
      </c>
      <c r="F1497" s="21"/>
      <c r="G1497" s="138"/>
      <c r="H1497" s="136"/>
      <c r="I1497" s="135"/>
      <c r="J1497" s="137"/>
    </row>
    <row r="1498" spans="1:10" ht="18" customHeight="1" x14ac:dyDescent="0.2">
      <c r="A1498" s="24">
        <v>1</v>
      </c>
      <c r="B1498" s="24">
        <v>1</v>
      </c>
      <c r="D1498" s="132"/>
      <c r="E1498" s="16" t="s">
        <v>531</v>
      </c>
      <c r="F1498" s="55" t="s">
        <v>51</v>
      </c>
      <c r="G1498" s="138">
        <f>VLOOKUP(E1498,'Бланк заказа'!C:H,3,0)</f>
        <v>0</v>
      </c>
      <c r="H1498" s="136">
        <v>250</v>
      </c>
      <c r="I1498" s="135"/>
      <c r="J1498" s="137" t="str">
        <f t="shared" ref="J1498" si="239">IF(I1498*H1498,I1498*H1498,"")</f>
        <v/>
      </c>
    </row>
    <row r="1499" spans="1:10" ht="18" customHeight="1" x14ac:dyDescent="0.2">
      <c r="A1499" s="24">
        <v>2</v>
      </c>
      <c r="B1499" s="24">
        <v>1</v>
      </c>
      <c r="D1499" s="133"/>
      <c r="E1499" s="17" t="s">
        <v>15</v>
      </c>
      <c r="F1499" s="21"/>
      <c r="G1499" s="138"/>
      <c r="H1499" s="136"/>
      <c r="I1499" s="135"/>
      <c r="J1499" s="137"/>
    </row>
    <row r="1500" spans="1:10" ht="18" customHeight="1" x14ac:dyDescent="0.2">
      <c r="A1500" s="24">
        <v>3</v>
      </c>
      <c r="B1500" s="24">
        <v>1</v>
      </c>
      <c r="D1500" s="133"/>
      <c r="E1500" s="17" t="s">
        <v>246</v>
      </c>
      <c r="F1500" s="21"/>
      <c r="G1500" s="138"/>
      <c r="H1500" s="136"/>
      <c r="I1500" s="135"/>
      <c r="J1500" s="137"/>
    </row>
    <row r="1501" spans="1:10" ht="18" customHeight="1" x14ac:dyDescent="0.2">
      <c r="A1501" s="24">
        <v>4</v>
      </c>
      <c r="B1501" s="24">
        <v>1</v>
      </c>
      <c r="D1501" s="133"/>
      <c r="E1501" s="17" t="s">
        <v>22</v>
      </c>
      <c r="F1501" s="21"/>
      <c r="G1501" s="138"/>
      <c r="H1501" s="136"/>
      <c r="I1501" s="135"/>
      <c r="J1501" s="137"/>
    </row>
    <row r="1502" spans="1:10" ht="18" customHeight="1" x14ac:dyDescent="0.2">
      <c r="A1502" s="24">
        <v>5</v>
      </c>
      <c r="B1502" s="24">
        <v>1</v>
      </c>
      <c r="D1502" s="133"/>
      <c r="E1502" s="17" t="s">
        <v>20</v>
      </c>
      <c r="F1502" s="21"/>
      <c r="G1502" s="138"/>
      <c r="H1502" s="136"/>
      <c r="I1502" s="135"/>
      <c r="J1502" s="137"/>
    </row>
    <row r="1503" spans="1:10" ht="33.75" customHeight="1" x14ac:dyDescent="0.2">
      <c r="A1503" s="24">
        <v>6</v>
      </c>
      <c r="B1503" s="24">
        <v>1</v>
      </c>
      <c r="D1503" s="133"/>
      <c r="E1503" s="61" t="s">
        <v>532</v>
      </c>
      <c r="F1503" s="21"/>
      <c r="G1503" s="138"/>
      <c r="H1503" s="136"/>
      <c r="I1503" s="135"/>
      <c r="J1503" s="137"/>
    </row>
    <row r="1504" spans="1:10" ht="18" customHeight="1" x14ac:dyDescent="0.2">
      <c r="A1504" s="24">
        <v>1</v>
      </c>
      <c r="B1504" s="24">
        <v>1</v>
      </c>
      <c r="D1504" s="132"/>
      <c r="E1504" s="16" t="s">
        <v>196</v>
      </c>
      <c r="F1504" s="20"/>
      <c r="G1504" s="138">
        <f>VLOOKUP(E1504,'Бланк заказа'!C:H,3,0)</f>
        <v>0</v>
      </c>
      <c r="H1504" s="136">
        <v>250</v>
      </c>
      <c r="I1504" s="135"/>
      <c r="J1504" s="137" t="str">
        <f t="shared" ref="J1504" si="240">IF(I1504*H1504,I1504*H1504,"")</f>
        <v/>
      </c>
    </row>
    <row r="1505" spans="1:10" ht="18" customHeight="1" x14ac:dyDescent="0.2">
      <c r="A1505" s="24">
        <v>2</v>
      </c>
      <c r="B1505" s="24">
        <v>1</v>
      </c>
      <c r="D1505" s="133"/>
      <c r="E1505" s="17" t="s">
        <v>15</v>
      </c>
      <c r="F1505" s="21"/>
      <c r="G1505" s="138"/>
      <c r="H1505" s="136"/>
      <c r="I1505" s="135"/>
      <c r="J1505" s="137"/>
    </row>
    <row r="1506" spans="1:10" ht="18" customHeight="1" x14ac:dyDescent="0.2">
      <c r="A1506" s="24">
        <v>3</v>
      </c>
      <c r="B1506" s="24">
        <v>1</v>
      </c>
      <c r="D1506" s="133"/>
      <c r="E1506" s="17" t="s">
        <v>318</v>
      </c>
      <c r="F1506" s="21"/>
      <c r="G1506" s="138"/>
      <c r="H1506" s="136"/>
      <c r="I1506" s="135"/>
      <c r="J1506" s="137"/>
    </row>
    <row r="1507" spans="1:10" ht="18" customHeight="1" x14ac:dyDescent="0.2">
      <c r="A1507" s="24">
        <v>4</v>
      </c>
      <c r="B1507" s="24">
        <v>1</v>
      </c>
      <c r="D1507" s="133"/>
      <c r="E1507" s="17" t="s">
        <v>49</v>
      </c>
      <c r="F1507" s="21"/>
      <c r="G1507" s="138"/>
      <c r="H1507" s="136"/>
      <c r="I1507" s="135"/>
      <c r="J1507" s="137"/>
    </row>
    <row r="1508" spans="1:10" ht="18" customHeight="1" x14ac:dyDescent="0.2">
      <c r="A1508" s="24">
        <v>5</v>
      </c>
      <c r="B1508" s="24">
        <v>1</v>
      </c>
      <c r="D1508" s="133"/>
      <c r="E1508" s="17" t="s">
        <v>34</v>
      </c>
      <c r="F1508" s="21"/>
      <c r="G1508" s="138"/>
      <c r="H1508" s="136"/>
      <c r="I1508" s="135"/>
      <c r="J1508" s="137"/>
    </row>
    <row r="1509" spans="1:10" ht="33.75" customHeight="1" x14ac:dyDescent="0.2">
      <c r="A1509" s="24">
        <v>6</v>
      </c>
      <c r="B1509" s="24">
        <v>1</v>
      </c>
      <c r="D1509" s="133"/>
      <c r="E1509" s="61" t="s">
        <v>435</v>
      </c>
      <c r="F1509" s="21"/>
      <c r="G1509" s="138"/>
      <c r="H1509" s="136"/>
      <c r="I1509" s="135"/>
      <c r="J1509" s="137"/>
    </row>
    <row r="1510" spans="1:10" ht="18" customHeight="1" x14ac:dyDescent="0.2">
      <c r="A1510" s="24">
        <v>1</v>
      </c>
      <c r="B1510" s="24">
        <v>1</v>
      </c>
      <c r="D1510" s="132"/>
      <c r="E1510" s="16" t="s">
        <v>586</v>
      </c>
      <c r="F1510" s="55" t="s">
        <v>51</v>
      </c>
      <c r="G1510" s="138">
        <f>VLOOKUP(E1510,'Бланк заказа'!C:H,3,0)</f>
        <v>0</v>
      </c>
      <c r="H1510" s="136">
        <v>250</v>
      </c>
      <c r="I1510" s="135"/>
      <c r="J1510" s="137" t="str">
        <f t="shared" ref="J1510" si="241">IF(I1510*H1510,I1510*H1510,"")</f>
        <v/>
      </c>
    </row>
    <row r="1511" spans="1:10" ht="18" customHeight="1" x14ac:dyDescent="0.2">
      <c r="A1511" s="24">
        <v>2</v>
      </c>
      <c r="B1511" s="24">
        <v>1</v>
      </c>
      <c r="D1511" s="133"/>
      <c r="E1511" s="17" t="s">
        <v>15</v>
      </c>
      <c r="F1511" s="21"/>
      <c r="G1511" s="138"/>
      <c r="H1511" s="136"/>
      <c r="I1511" s="135"/>
      <c r="J1511" s="137"/>
    </row>
    <row r="1512" spans="1:10" ht="18" customHeight="1" x14ac:dyDescent="0.2">
      <c r="A1512" s="24">
        <v>3</v>
      </c>
      <c r="B1512" s="24">
        <v>1</v>
      </c>
      <c r="D1512" s="133"/>
      <c r="E1512" s="17" t="s">
        <v>251</v>
      </c>
      <c r="F1512" s="21"/>
      <c r="G1512" s="138"/>
      <c r="H1512" s="136"/>
      <c r="I1512" s="135"/>
      <c r="J1512" s="137"/>
    </row>
    <row r="1513" spans="1:10" ht="18" customHeight="1" x14ac:dyDescent="0.2">
      <c r="A1513" s="24">
        <v>4</v>
      </c>
      <c r="B1513" s="24">
        <v>1</v>
      </c>
      <c r="D1513" s="133"/>
      <c r="E1513" s="17" t="s">
        <v>22</v>
      </c>
      <c r="F1513" s="21"/>
      <c r="G1513" s="138"/>
      <c r="H1513" s="136"/>
      <c r="I1513" s="135"/>
      <c r="J1513" s="137"/>
    </row>
    <row r="1514" spans="1:10" ht="18" customHeight="1" x14ac:dyDescent="0.2">
      <c r="A1514" s="24">
        <v>5</v>
      </c>
      <c r="B1514" s="24">
        <v>1</v>
      </c>
      <c r="D1514" s="133"/>
      <c r="E1514" s="17" t="s">
        <v>25</v>
      </c>
      <c r="F1514" s="21"/>
      <c r="G1514" s="138"/>
      <c r="H1514" s="136"/>
      <c r="I1514" s="135"/>
      <c r="J1514" s="137"/>
    </row>
    <row r="1515" spans="1:10" ht="33.75" customHeight="1" x14ac:dyDescent="0.2">
      <c r="A1515" s="24">
        <v>6</v>
      </c>
      <c r="B1515" s="24">
        <v>1</v>
      </c>
      <c r="D1515" s="133"/>
      <c r="E1515" s="61" t="s">
        <v>587</v>
      </c>
      <c r="F1515" s="21"/>
      <c r="G1515" s="138"/>
      <c r="H1515" s="136"/>
      <c r="I1515" s="135"/>
      <c r="J1515" s="137"/>
    </row>
    <row r="1516" spans="1:10" ht="18" customHeight="1" x14ac:dyDescent="0.2">
      <c r="A1516" s="24">
        <v>1</v>
      </c>
      <c r="B1516" s="24">
        <v>1</v>
      </c>
      <c r="D1516" s="132"/>
      <c r="E1516" s="16" t="s">
        <v>585</v>
      </c>
      <c r="F1516" s="20"/>
      <c r="G1516" s="138">
        <f>VLOOKUP(E1516,'Бланк заказа'!C:H,3,0)</f>
        <v>0</v>
      </c>
      <c r="H1516" s="136">
        <v>250</v>
      </c>
      <c r="I1516" s="135"/>
      <c r="J1516" s="137" t="str">
        <f t="shared" ref="J1516" si="242">IF(I1516*H1516,I1516*H1516,"")</f>
        <v/>
      </c>
    </row>
    <row r="1517" spans="1:10" ht="18" customHeight="1" x14ac:dyDescent="0.2">
      <c r="A1517" s="24">
        <v>2</v>
      </c>
      <c r="B1517" s="24">
        <v>1</v>
      </c>
      <c r="D1517" s="133"/>
      <c r="E1517" s="17" t="s">
        <v>15</v>
      </c>
      <c r="F1517" s="21"/>
      <c r="G1517" s="138"/>
      <c r="H1517" s="136"/>
      <c r="I1517" s="135"/>
      <c r="J1517" s="137"/>
    </row>
    <row r="1518" spans="1:10" ht="18" customHeight="1" x14ac:dyDescent="0.2">
      <c r="A1518" s="24">
        <v>3</v>
      </c>
      <c r="B1518" s="24">
        <v>1</v>
      </c>
      <c r="D1518" s="133"/>
      <c r="E1518" s="17" t="s">
        <v>268</v>
      </c>
      <c r="F1518" s="21"/>
      <c r="G1518" s="138"/>
      <c r="H1518" s="136"/>
      <c r="I1518" s="135"/>
      <c r="J1518" s="137"/>
    </row>
    <row r="1519" spans="1:10" ht="18" customHeight="1" x14ac:dyDescent="0.2">
      <c r="A1519" s="24">
        <v>4</v>
      </c>
      <c r="B1519" s="24">
        <v>1</v>
      </c>
      <c r="D1519" s="133"/>
      <c r="E1519" s="17" t="s">
        <v>23</v>
      </c>
      <c r="F1519" s="21"/>
      <c r="G1519" s="138"/>
      <c r="H1519" s="136"/>
      <c r="I1519" s="135"/>
      <c r="J1519" s="137"/>
    </row>
    <row r="1520" spans="1:10" ht="18" customHeight="1" x14ac:dyDescent="0.2">
      <c r="A1520" s="24">
        <v>5</v>
      </c>
      <c r="B1520" s="24">
        <v>1</v>
      </c>
      <c r="D1520" s="133"/>
      <c r="E1520" s="17" t="s">
        <v>20</v>
      </c>
      <c r="F1520" s="21"/>
      <c r="G1520" s="138"/>
      <c r="H1520" s="136"/>
      <c r="I1520" s="135"/>
      <c r="J1520" s="137"/>
    </row>
    <row r="1521" spans="1:10" ht="33.75" customHeight="1" x14ac:dyDescent="0.2">
      <c r="A1521" s="24">
        <v>6</v>
      </c>
      <c r="B1521" s="24">
        <v>1</v>
      </c>
      <c r="D1521" s="133"/>
      <c r="E1521" s="66" t="s">
        <v>454</v>
      </c>
      <c r="F1521" s="21"/>
      <c r="G1521" s="138"/>
      <c r="H1521" s="136"/>
      <c r="I1521" s="135"/>
      <c r="J1521" s="137"/>
    </row>
    <row r="1522" spans="1:10" ht="18" customHeight="1" x14ac:dyDescent="0.2">
      <c r="A1522" s="24">
        <v>1</v>
      </c>
      <c r="B1522" s="24">
        <v>1</v>
      </c>
      <c r="D1522" s="132"/>
      <c r="E1522" s="16" t="s">
        <v>868</v>
      </c>
      <c r="F1522" s="20"/>
      <c r="G1522" s="138">
        <f>VLOOKUP(E1522,'Бланк заказа'!C:H,3,0)</f>
        <v>0</v>
      </c>
      <c r="H1522" s="136">
        <v>250</v>
      </c>
      <c r="I1522" s="135"/>
      <c r="J1522" s="137" t="str">
        <f t="shared" ref="J1522" si="243">IF(I1522*H1522,I1522*H1522,"")</f>
        <v/>
      </c>
    </row>
    <row r="1523" spans="1:10" ht="18" customHeight="1" x14ac:dyDescent="0.2">
      <c r="A1523" s="24">
        <v>2</v>
      </c>
      <c r="B1523" s="24">
        <v>1</v>
      </c>
      <c r="D1523" s="133"/>
      <c r="E1523" s="17" t="s">
        <v>206</v>
      </c>
      <c r="F1523" s="21"/>
      <c r="G1523" s="138"/>
      <c r="H1523" s="136"/>
      <c r="I1523" s="135"/>
      <c r="J1523" s="137"/>
    </row>
    <row r="1524" spans="1:10" ht="18" customHeight="1" x14ac:dyDescent="0.2">
      <c r="A1524" s="24">
        <v>3</v>
      </c>
      <c r="B1524" s="24">
        <v>1</v>
      </c>
      <c r="D1524" s="133"/>
      <c r="E1524" s="17" t="s">
        <v>247</v>
      </c>
      <c r="F1524" s="21"/>
      <c r="G1524" s="138"/>
      <c r="H1524" s="136"/>
      <c r="I1524" s="135"/>
      <c r="J1524" s="137"/>
    </row>
    <row r="1525" spans="1:10" ht="18" customHeight="1" x14ac:dyDescent="0.2">
      <c r="A1525" s="24">
        <v>4</v>
      </c>
      <c r="B1525" s="24">
        <v>1</v>
      </c>
      <c r="D1525" s="133"/>
      <c r="E1525" s="17" t="s">
        <v>22</v>
      </c>
      <c r="F1525" s="21"/>
      <c r="G1525" s="138"/>
      <c r="H1525" s="136"/>
      <c r="I1525" s="135"/>
      <c r="J1525" s="137"/>
    </row>
    <row r="1526" spans="1:10" ht="18" customHeight="1" x14ac:dyDescent="0.2">
      <c r="A1526" s="24">
        <v>5</v>
      </c>
      <c r="B1526" s="24">
        <v>1</v>
      </c>
      <c r="D1526" s="133"/>
      <c r="E1526" s="17" t="s">
        <v>17</v>
      </c>
      <c r="F1526" s="21"/>
      <c r="G1526" s="138"/>
      <c r="H1526" s="136"/>
      <c r="I1526" s="135"/>
      <c r="J1526" s="137"/>
    </row>
    <row r="1527" spans="1:10" ht="33.75" customHeight="1" x14ac:dyDescent="0.2">
      <c r="A1527" s="24">
        <v>6</v>
      </c>
      <c r="B1527" s="24">
        <v>1</v>
      </c>
      <c r="D1527" s="133"/>
      <c r="E1527" s="66" t="s">
        <v>869</v>
      </c>
      <c r="F1527" s="21"/>
      <c r="G1527" s="138"/>
      <c r="H1527" s="136"/>
      <c r="I1527" s="135"/>
      <c r="J1527" s="137"/>
    </row>
    <row r="1528" spans="1:10" ht="18" customHeight="1" x14ac:dyDescent="0.2">
      <c r="A1528" s="24">
        <v>1</v>
      </c>
      <c r="B1528" s="24">
        <v>1</v>
      </c>
      <c r="D1528" s="132"/>
      <c r="E1528" s="16" t="s">
        <v>350</v>
      </c>
      <c r="F1528" s="20"/>
      <c r="G1528" s="138">
        <f>VLOOKUP(E1528,'Бланк заказа'!C:H,3,0)</f>
        <v>0</v>
      </c>
      <c r="H1528" s="136">
        <v>250</v>
      </c>
      <c r="I1528" s="135"/>
      <c r="J1528" s="137" t="str">
        <f t="shared" ref="J1528" si="244">IF(I1528*H1528,I1528*H1528,"")</f>
        <v/>
      </c>
    </row>
    <row r="1529" spans="1:10" ht="18" customHeight="1" x14ac:dyDescent="0.2">
      <c r="A1529" s="24">
        <v>2</v>
      </c>
      <c r="B1529" s="24">
        <v>1</v>
      </c>
      <c r="D1529" s="133"/>
      <c r="E1529" s="17" t="s">
        <v>15</v>
      </c>
      <c r="F1529" s="21"/>
      <c r="G1529" s="138"/>
      <c r="H1529" s="136"/>
      <c r="I1529" s="135"/>
      <c r="J1529" s="137"/>
    </row>
    <row r="1530" spans="1:10" ht="18" customHeight="1" x14ac:dyDescent="0.2">
      <c r="A1530" s="24">
        <v>3</v>
      </c>
      <c r="B1530" s="24">
        <v>1</v>
      </c>
      <c r="D1530" s="133"/>
      <c r="E1530" s="17" t="s">
        <v>262</v>
      </c>
      <c r="F1530" s="21"/>
      <c r="G1530" s="138"/>
      <c r="H1530" s="136"/>
      <c r="I1530" s="135"/>
      <c r="J1530" s="137"/>
    </row>
    <row r="1531" spans="1:10" ht="18" customHeight="1" x14ac:dyDescent="0.2">
      <c r="A1531" s="24">
        <v>4</v>
      </c>
      <c r="B1531" s="24">
        <v>1</v>
      </c>
      <c r="D1531" s="133"/>
      <c r="E1531" s="17" t="s">
        <v>64</v>
      </c>
      <c r="F1531" s="21"/>
      <c r="G1531" s="138"/>
      <c r="H1531" s="136"/>
      <c r="I1531" s="135"/>
      <c r="J1531" s="137"/>
    </row>
    <row r="1532" spans="1:10" ht="18" customHeight="1" x14ac:dyDescent="0.2">
      <c r="A1532" s="24">
        <v>5</v>
      </c>
      <c r="B1532" s="24">
        <v>1</v>
      </c>
      <c r="D1532" s="133"/>
      <c r="E1532" s="17" t="s">
        <v>25</v>
      </c>
      <c r="F1532" s="21"/>
      <c r="G1532" s="138"/>
      <c r="H1532" s="136"/>
      <c r="I1532" s="135"/>
      <c r="J1532" s="137"/>
    </row>
    <row r="1533" spans="1:10" ht="33.75" customHeight="1" x14ac:dyDescent="0.2">
      <c r="A1533" s="24">
        <v>6</v>
      </c>
      <c r="B1533" s="24">
        <v>1</v>
      </c>
      <c r="D1533" s="133"/>
      <c r="E1533" s="61" t="s">
        <v>477</v>
      </c>
      <c r="F1533" s="21"/>
      <c r="G1533" s="138"/>
      <c r="H1533" s="136"/>
      <c r="I1533" s="135"/>
      <c r="J1533" s="137"/>
    </row>
    <row r="1534" spans="1:10" ht="18" customHeight="1" x14ac:dyDescent="0.2">
      <c r="A1534" s="24">
        <v>1</v>
      </c>
      <c r="B1534" s="24">
        <v>1</v>
      </c>
      <c r="D1534" s="132"/>
      <c r="E1534" s="16" t="s">
        <v>874</v>
      </c>
      <c r="F1534" s="55" t="s">
        <v>51</v>
      </c>
      <c r="G1534" s="138">
        <f>VLOOKUP(E1534,'Бланк заказа'!C:H,3,0)</f>
        <v>0</v>
      </c>
      <c r="H1534" s="136">
        <v>250</v>
      </c>
      <c r="I1534" s="135"/>
      <c r="J1534" s="137" t="str">
        <f t="shared" ref="J1534" si="245">IF(I1534*H1534,I1534*H1534,"")</f>
        <v/>
      </c>
    </row>
    <row r="1535" spans="1:10" ht="18" customHeight="1" x14ac:dyDescent="0.2">
      <c r="A1535" s="24">
        <v>2</v>
      </c>
      <c r="B1535" s="24">
        <v>1</v>
      </c>
      <c r="D1535" s="133"/>
      <c r="E1535" s="17" t="s">
        <v>15</v>
      </c>
      <c r="F1535" s="21"/>
      <c r="G1535" s="138"/>
      <c r="H1535" s="136"/>
      <c r="I1535" s="135"/>
      <c r="J1535" s="137"/>
    </row>
    <row r="1536" spans="1:10" ht="18" customHeight="1" x14ac:dyDescent="0.2">
      <c r="A1536" s="24">
        <v>3</v>
      </c>
      <c r="B1536" s="24">
        <v>1</v>
      </c>
      <c r="D1536" s="133"/>
      <c r="E1536" s="17" t="s">
        <v>262</v>
      </c>
      <c r="F1536" s="21"/>
      <c r="G1536" s="138"/>
      <c r="H1536" s="136"/>
      <c r="I1536" s="135"/>
      <c r="J1536" s="137"/>
    </row>
    <row r="1537" spans="1:10" ht="18" customHeight="1" x14ac:dyDescent="0.2">
      <c r="A1537" s="24">
        <v>4</v>
      </c>
      <c r="B1537" s="24">
        <v>1</v>
      </c>
      <c r="D1537" s="133"/>
      <c r="E1537" s="17" t="s">
        <v>212</v>
      </c>
      <c r="F1537" s="21"/>
      <c r="G1537" s="138"/>
      <c r="H1537" s="136"/>
      <c r="I1537" s="135"/>
      <c r="J1537" s="137"/>
    </row>
    <row r="1538" spans="1:10" ht="18" customHeight="1" x14ac:dyDescent="0.2">
      <c r="A1538" s="24">
        <v>5</v>
      </c>
      <c r="B1538" s="24">
        <v>1</v>
      </c>
      <c r="D1538" s="133"/>
      <c r="E1538" s="17" t="s">
        <v>20</v>
      </c>
      <c r="F1538" s="21"/>
      <c r="G1538" s="138"/>
      <c r="H1538" s="136"/>
      <c r="I1538" s="135"/>
      <c r="J1538" s="137"/>
    </row>
    <row r="1539" spans="1:10" ht="33.75" customHeight="1" x14ac:dyDescent="0.2">
      <c r="A1539" s="24">
        <v>6</v>
      </c>
      <c r="B1539" s="24">
        <v>1</v>
      </c>
      <c r="D1539" s="133"/>
      <c r="E1539" s="61" t="s">
        <v>875</v>
      </c>
      <c r="F1539" s="21"/>
      <c r="G1539" s="138"/>
      <c r="H1539" s="136"/>
      <c r="I1539" s="135"/>
      <c r="J1539" s="137"/>
    </row>
    <row r="1540" spans="1:10" ht="18" customHeight="1" x14ac:dyDescent="0.2">
      <c r="A1540" s="24">
        <v>1</v>
      </c>
      <c r="B1540" s="24">
        <v>1</v>
      </c>
      <c r="D1540" s="132"/>
      <c r="E1540" s="16" t="s">
        <v>200</v>
      </c>
      <c r="F1540" s="20"/>
      <c r="G1540" s="138">
        <f>VLOOKUP(E1540,'Бланк заказа'!C:H,3,0)</f>
        <v>0</v>
      </c>
      <c r="H1540" s="136">
        <v>250</v>
      </c>
      <c r="I1540" s="135"/>
      <c r="J1540" s="137" t="str">
        <f t="shared" ref="J1540" si="246">IF(I1540*H1540,I1540*H1540,"")</f>
        <v/>
      </c>
    </row>
    <row r="1541" spans="1:10" ht="18" customHeight="1" x14ac:dyDescent="0.2">
      <c r="A1541" s="24">
        <v>2</v>
      </c>
      <c r="B1541" s="24">
        <v>1</v>
      </c>
      <c r="D1541" s="133"/>
      <c r="E1541" s="17" t="s">
        <v>15</v>
      </c>
      <c r="F1541" s="21"/>
      <c r="G1541" s="138"/>
      <c r="H1541" s="136"/>
      <c r="I1541" s="135"/>
      <c r="J1541" s="137"/>
    </row>
    <row r="1542" spans="1:10" ht="18" customHeight="1" x14ac:dyDescent="0.2">
      <c r="A1542" s="24">
        <v>3</v>
      </c>
      <c r="B1542" s="24">
        <v>1</v>
      </c>
      <c r="D1542" s="133"/>
      <c r="E1542" s="17" t="s">
        <v>247</v>
      </c>
      <c r="F1542" s="21"/>
      <c r="G1542" s="138"/>
      <c r="H1542" s="136"/>
      <c r="I1542" s="135"/>
      <c r="J1542" s="137"/>
    </row>
    <row r="1543" spans="1:10" ht="18" customHeight="1" x14ac:dyDescent="0.2">
      <c r="A1543" s="24">
        <v>4</v>
      </c>
      <c r="B1543" s="24">
        <v>1</v>
      </c>
      <c r="D1543" s="133"/>
      <c r="E1543" s="17" t="s">
        <v>64</v>
      </c>
      <c r="F1543" s="21"/>
      <c r="G1543" s="138"/>
      <c r="H1543" s="136"/>
      <c r="I1543" s="135"/>
      <c r="J1543" s="137"/>
    </row>
    <row r="1544" spans="1:10" ht="18" customHeight="1" x14ac:dyDescent="0.2">
      <c r="A1544" s="24">
        <v>5</v>
      </c>
      <c r="B1544" s="24">
        <v>1</v>
      </c>
      <c r="D1544" s="133"/>
      <c r="E1544" s="17" t="s">
        <v>25</v>
      </c>
      <c r="F1544" s="21"/>
      <c r="G1544" s="138"/>
      <c r="H1544" s="136"/>
      <c r="I1544" s="135"/>
      <c r="J1544" s="137"/>
    </row>
    <row r="1545" spans="1:10" ht="33.75" customHeight="1" x14ac:dyDescent="0.2">
      <c r="A1545" s="24">
        <v>6</v>
      </c>
      <c r="B1545" s="24">
        <v>1</v>
      </c>
      <c r="D1545" s="133"/>
      <c r="E1545" s="61" t="s">
        <v>435</v>
      </c>
      <c r="F1545" s="21"/>
      <c r="G1545" s="138"/>
      <c r="H1545" s="136"/>
      <c r="I1545" s="135"/>
      <c r="J1545" s="137"/>
    </row>
    <row r="1546" spans="1:10" ht="18" customHeight="1" x14ac:dyDescent="0.2">
      <c r="A1546" s="24">
        <v>1</v>
      </c>
      <c r="B1546" s="24">
        <v>1</v>
      </c>
      <c r="D1546" s="132"/>
      <c r="E1546" s="16" t="s">
        <v>330</v>
      </c>
      <c r="F1546" s="20"/>
      <c r="G1546" s="138">
        <f>VLOOKUP(E1546,'Бланк заказа'!C:H,3,0)</f>
        <v>0</v>
      </c>
      <c r="H1546" s="136">
        <v>250</v>
      </c>
      <c r="I1546" s="135"/>
      <c r="J1546" s="137" t="str">
        <f t="shared" ref="J1546" si="247">IF(I1546*H1546,I1546*H1546,"")</f>
        <v/>
      </c>
    </row>
    <row r="1547" spans="1:10" ht="18" customHeight="1" x14ac:dyDescent="0.2">
      <c r="A1547" s="24">
        <v>2</v>
      </c>
      <c r="B1547" s="24">
        <v>1</v>
      </c>
      <c r="D1547" s="133"/>
      <c r="E1547" s="17" t="s">
        <v>15</v>
      </c>
      <c r="F1547" s="21"/>
      <c r="G1547" s="138"/>
      <c r="H1547" s="136"/>
      <c r="I1547" s="135"/>
      <c r="J1547" s="137"/>
    </row>
    <row r="1548" spans="1:10" ht="18" customHeight="1" x14ac:dyDescent="0.2">
      <c r="A1548" s="24">
        <v>3</v>
      </c>
      <c r="B1548" s="24">
        <v>1</v>
      </c>
      <c r="D1548" s="133"/>
      <c r="E1548" s="17" t="s">
        <v>251</v>
      </c>
      <c r="F1548" s="21"/>
      <c r="G1548" s="138"/>
      <c r="H1548" s="136"/>
      <c r="I1548" s="135"/>
      <c r="J1548" s="137"/>
    </row>
    <row r="1549" spans="1:10" ht="18" customHeight="1" x14ac:dyDescent="0.2">
      <c r="A1549" s="24">
        <v>4</v>
      </c>
      <c r="B1549" s="24">
        <v>1</v>
      </c>
      <c r="D1549" s="133"/>
      <c r="E1549" s="17" t="s">
        <v>212</v>
      </c>
      <c r="F1549" s="21"/>
      <c r="G1549" s="138"/>
      <c r="H1549" s="136"/>
      <c r="I1549" s="135"/>
      <c r="J1549" s="137"/>
    </row>
    <row r="1550" spans="1:10" ht="18" customHeight="1" x14ac:dyDescent="0.2">
      <c r="A1550" s="24">
        <v>5</v>
      </c>
      <c r="B1550" s="24">
        <v>1</v>
      </c>
      <c r="D1550" s="133"/>
      <c r="E1550" s="17" t="s">
        <v>20</v>
      </c>
      <c r="F1550" s="21"/>
      <c r="G1550" s="138"/>
      <c r="H1550" s="136"/>
      <c r="I1550" s="135"/>
      <c r="J1550" s="137"/>
    </row>
    <row r="1551" spans="1:10" ht="33.75" customHeight="1" x14ac:dyDescent="0.2">
      <c r="A1551" s="24">
        <v>6</v>
      </c>
      <c r="B1551" s="24">
        <v>1</v>
      </c>
      <c r="D1551" s="133"/>
      <c r="E1551" s="61" t="s">
        <v>523</v>
      </c>
      <c r="F1551" s="21"/>
      <c r="G1551" s="138"/>
      <c r="H1551" s="136"/>
      <c r="I1551" s="135"/>
      <c r="J1551" s="137"/>
    </row>
    <row r="1552" spans="1:10" ht="18" customHeight="1" x14ac:dyDescent="0.2">
      <c r="A1552" s="24">
        <v>1</v>
      </c>
      <c r="B1552" s="24">
        <v>1</v>
      </c>
      <c r="D1552" s="132"/>
      <c r="E1552" s="16" t="s">
        <v>360</v>
      </c>
      <c r="F1552" s="20"/>
      <c r="G1552" s="138">
        <f>VLOOKUP(E1552,'Бланк заказа'!C:H,3,0)</f>
        <v>0</v>
      </c>
      <c r="H1552" s="136">
        <v>250</v>
      </c>
      <c r="I1552" s="135"/>
      <c r="J1552" s="137" t="str">
        <f t="shared" ref="J1552" si="248">IF(I1552*H1552,I1552*H1552,"")</f>
        <v/>
      </c>
    </row>
    <row r="1553" spans="1:10" ht="18" customHeight="1" x14ac:dyDescent="0.2">
      <c r="A1553" s="24">
        <v>2</v>
      </c>
      <c r="B1553" s="24">
        <v>1</v>
      </c>
      <c r="D1553" s="133"/>
      <c r="E1553" s="17" t="s">
        <v>15</v>
      </c>
      <c r="F1553" s="21"/>
      <c r="G1553" s="138"/>
      <c r="H1553" s="136"/>
      <c r="I1553" s="135"/>
      <c r="J1553" s="137"/>
    </row>
    <row r="1554" spans="1:10" ht="18" customHeight="1" x14ac:dyDescent="0.2">
      <c r="A1554" s="24">
        <v>3</v>
      </c>
      <c r="B1554" s="24">
        <v>1</v>
      </c>
      <c r="D1554" s="133"/>
      <c r="E1554" s="17" t="s">
        <v>251</v>
      </c>
      <c r="F1554" s="21"/>
      <c r="G1554" s="138"/>
      <c r="H1554" s="136"/>
      <c r="I1554" s="135"/>
      <c r="J1554" s="137"/>
    </row>
    <row r="1555" spans="1:10" ht="18" customHeight="1" x14ac:dyDescent="0.2">
      <c r="A1555" s="24">
        <v>4</v>
      </c>
      <c r="B1555" s="24">
        <v>1</v>
      </c>
      <c r="D1555" s="133"/>
      <c r="E1555" s="17" t="s">
        <v>23</v>
      </c>
      <c r="F1555" s="21"/>
      <c r="G1555" s="138"/>
      <c r="H1555" s="136"/>
      <c r="I1555" s="135"/>
      <c r="J1555" s="137"/>
    </row>
    <row r="1556" spans="1:10" ht="18" customHeight="1" x14ac:dyDescent="0.2">
      <c r="A1556" s="24">
        <v>5</v>
      </c>
      <c r="B1556" s="24">
        <v>1</v>
      </c>
      <c r="D1556" s="133"/>
      <c r="E1556" s="17" t="s">
        <v>20</v>
      </c>
      <c r="F1556" s="21"/>
      <c r="G1556" s="138"/>
      <c r="H1556" s="136"/>
      <c r="I1556" s="135"/>
      <c r="J1556" s="137"/>
    </row>
    <row r="1557" spans="1:10" ht="33.75" customHeight="1" x14ac:dyDescent="0.2">
      <c r="A1557" s="24">
        <v>6</v>
      </c>
      <c r="B1557" s="24">
        <v>1</v>
      </c>
      <c r="D1557" s="133"/>
      <c r="E1557" s="61" t="s">
        <v>478</v>
      </c>
      <c r="F1557" s="21"/>
      <c r="G1557" s="138"/>
      <c r="H1557" s="136"/>
      <c r="I1557" s="135"/>
      <c r="J1557" s="137"/>
    </row>
    <row r="1558" spans="1:10" ht="18" customHeight="1" x14ac:dyDescent="0.2">
      <c r="A1558" s="24">
        <v>1</v>
      </c>
      <c r="B1558" s="24">
        <v>1</v>
      </c>
      <c r="D1558" s="132"/>
      <c r="E1558" s="16" t="s">
        <v>201</v>
      </c>
      <c r="F1558" s="20"/>
      <c r="G1558" s="138">
        <f>VLOOKUP(E1558,'Бланк заказа'!C:H,3,0)</f>
        <v>0</v>
      </c>
      <c r="H1558" s="136">
        <v>250</v>
      </c>
      <c r="I1558" s="135"/>
      <c r="J1558" s="137" t="str">
        <f t="shared" ref="J1558" si="249">IF(I1558*H1558,I1558*H1558,"")</f>
        <v/>
      </c>
    </row>
    <row r="1559" spans="1:10" ht="18" customHeight="1" x14ac:dyDescent="0.2">
      <c r="A1559" s="24">
        <v>2</v>
      </c>
      <c r="B1559" s="24">
        <v>1</v>
      </c>
      <c r="D1559" s="133"/>
      <c r="E1559" s="17" t="s">
        <v>15</v>
      </c>
      <c r="F1559" s="21"/>
      <c r="G1559" s="138"/>
      <c r="H1559" s="136"/>
      <c r="I1559" s="135"/>
      <c r="J1559" s="137"/>
    </row>
    <row r="1560" spans="1:10" ht="18" customHeight="1" x14ac:dyDescent="0.2">
      <c r="A1560" s="24">
        <v>3</v>
      </c>
      <c r="B1560" s="24">
        <v>1</v>
      </c>
      <c r="D1560" s="133"/>
      <c r="E1560" s="17" t="s">
        <v>290</v>
      </c>
      <c r="F1560" s="21"/>
      <c r="G1560" s="138"/>
      <c r="H1560" s="136"/>
      <c r="I1560" s="135"/>
      <c r="J1560" s="137"/>
    </row>
    <row r="1561" spans="1:10" ht="18" customHeight="1" x14ac:dyDescent="0.2">
      <c r="A1561" s="24">
        <v>4</v>
      </c>
      <c r="B1561" s="24">
        <v>1</v>
      </c>
      <c r="D1561" s="133"/>
      <c r="E1561" s="17" t="s">
        <v>23</v>
      </c>
      <c r="F1561" s="21"/>
      <c r="G1561" s="138"/>
      <c r="H1561" s="136"/>
      <c r="I1561" s="135"/>
      <c r="J1561" s="137"/>
    </row>
    <row r="1562" spans="1:10" ht="18" customHeight="1" x14ac:dyDescent="0.2">
      <c r="A1562" s="24">
        <v>5</v>
      </c>
      <c r="B1562" s="24">
        <v>1</v>
      </c>
      <c r="D1562" s="133"/>
      <c r="E1562" s="17" t="s">
        <v>25</v>
      </c>
      <c r="F1562" s="21"/>
      <c r="G1562" s="138"/>
      <c r="H1562" s="136"/>
      <c r="I1562" s="135"/>
      <c r="J1562" s="137"/>
    </row>
    <row r="1563" spans="1:10" ht="33.75" customHeight="1" x14ac:dyDescent="0.2">
      <c r="A1563" s="24">
        <v>6</v>
      </c>
      <c r="B1563" s="24">
        <v>1</v>
      </c>
      <c r="D1563" s="133"/>
      <c r="E1563" s="61" t="s">
        <v>454</v>
      </c>
      <c r="F1563" s="21"/>
      <c r="G1563" s="138"/>
      <c r="H1563" s="136"/>
      <c r="I1563" s="135"/>
      <c r="J1563" s="137"/>
    </row>
    <row r="1564" spans="1:10" ht="18" customHeight="1" x14ac:dyDescent="0.2">
      <c r="A1564" s="24">
        <v>1</v>
      </c>
      <c r="B1564" s="24">
        <v>1</v>
      </c>
      <c r="D1564" s="132"/>
      <c r="E1564" s="16" t="s">
        <v>899</v>
      </c>
      <c r="F1564" s="55" t="s">
        <v>51</v>
      </c>
      <c r="G1564" s="138">
        <f>VLOOKUP(E1564,'Бланк заказа'!C:H,3,0)</f>
        <v>0</v>
      </c>
      <c r="H1564" s="136">
        <v>250</v>
      </c>
      <c r="I1564" s="135"/>
      <c r="J1564" s="137" t="str">
        <f t="shared" ref="J1564" si="250">IF(I1564*H1564,I1564*H1564,"")</f>
        <v/>
      </c>
    </row>
    <row r="1565" spans="1:10" ht="18" customHeight="1" x14ac:dyDescent="0.2">
      <c r="A1565" s="24">
        <v>2</v>
      </c>
      <c r="B1565" s="24">
        <v>1</v>
      </c>
      <c r="D1565" s="133"/>
      <c r="E1565" s="17" t="s">
        <v>15</v>
      </c>
      <c r="F1565" s="21"/>
      <c r="G1565" s="138"/>
      <c r="H1565" s="136"/>
      <c r="I1565" s="135"/>
      <c r="J1565" s="137"/>
    </row>
    <row r="1566" spans="1:10" ht="18" customHeight="1" x14ac:dyDescent="0.2">
      <c r="A1566" s="24">
        <v>3</v>
      </c>
      <c r="B1566" s="24">
        <v>1</v>
      </c>
      <c r="D1566" s="133"/>
      <c r="E1566" s="17" t="s">
        <v>247</v>
      </c>
      <c r="F1566" s="21"/>
      <c r="G1566" s="138"/>
      <c r="H1566" s="136"/>
      <c r="I1566" s="135"/>
      <c r="J1566" s="137"/>
    </row>
    <row r="1567" spans="1:10" ht="18" customHeight="1" x14ac:dyDescent="0.2">
      <c r="A1567" s="24">
        <v>4</v>
      </c>
      <c r="B1567" s="24">
        <v>1</v>
      </c>
      <c r="D1567" s="133"/>
      <c r="E1567" s="17" t="s">
        <v>22</v>
      </c>
      <c r="F1567" s="21"/>
      <c r="G1567" s="138"/>
      <c r="H1567" s="136"/>
      <c r="I1567" s="135"/>
      <c r="J1567" s="137"/>
    </row>
    <row r="1568" spans="1:10" ht="18" customHeight="1" x14ac:dyDescent="0.2">
      <c r="A1568" s="24">
        <v>5</v>
      </c>
      <c r="B1568" s="24">
        <v>1</v>
      </c>
      <c r="D1568" s="133"/>
      <c r="E1568" s="17" t="s">
        <v>20</v>
      </c>
      <c r="F1568" s="21"/>
      <c r="G1568" s="138"/>
      <c r="H1568" s="136"/>
      <c r="I1568" s="135"/>
      <c r="J1568" s="137"/>
    </row>
    <row r="1569" spans="1:10" ht="33.75" customHeight="1" x14ac:dyDescent="0.2">
      <c r="A1569" s="24">
        <v>6</v>
      </c>
      <c r="B1569" s="24">
        <v>1</v>
      </c>
      <c r="D1569" s="133"/>
      <c r="E1569" s="61" t="s">
        <v>900</v>
      </c>
      <c r="F1569" s="21"/>
      <c r="G1569" s="138"/>
      <c r="H1569" s="136"/>
      <c r="I1569" s="135"/>
      <c r="J1569" s="137"/>
    </row>
    <row r="1570" spans="1:10" ht="18" customHeight="1" x14ac:dyDescent="0.2">
      <c r="A1570" s="24">
        <v>1</v>
      </c>
      <c r="B1570" s="24">
        <v>1</v>
      </c>
      <c r="D1570" s="132"/>
      <c r="E1570" s="16" t="s">
        <v>616</v>
      </c>
      <c r="F1570" s="55" t="s">
        <v>51</v>
      </c>
      <c r="G1570" s="129">
        <f>VLOOKUP(E1570,'Бланк заказа'!C:H,3,0)</f>
        <v>0</v>
      </c>
      <c r="H1570" s="126">
        <v>250</v>
      </c>
      <c r="I1570" s="123"/>
      <c r="J1570" s="120" t="str">
        <f t="shared" ref="J1570" si="251">IF(I1570*H1570,I1570*H1570,"")</f>
        <v/>
      </c>
    </row>
    <row r="1571" spans="1:10" ht="18" customHeight="1" x14ac:dyDescent="0.2">
      <c r="A1571" s="24">
        <v>2</v>
      </c>
      <c r="B1571" s="24">
        <v>1</v>
      </c>
      <c r="D1571" s="133"/>
      <c r="E1571" s="17" t="s">
        <v>15</v>
      </c>
      <c r="F1571" s="21"/>
      <c r="G1571" s="130"/>
      <c r="H1571" s="127"/>
      <c r="I1571" s="124"/>
      <c r="J1571" s="121"/>
    </row>
    <row r="1572" spans="1:10" ht="18" customHeight="1" x14ac:dyDescent="0.2">
      <c r="A1572" s="24">
        <v>3</v>
      </c>
      <c r="B1572" s="24">
        <v>1</v>
      </c>
      <c r="D1572" s="133"/>
      <c r="E1572" s="17" t="s">
        <v>257</v>
      </c>
      <c r="F1572" s="21"/>
      <c r="G1572" s="130"/>
      <c r="H1572" s="127"/>
      <c r="I1572" s="124"/>
      <c r="J1572" s="121"/>
    </row>
    <row r="1573" spans="1:10" ht="18" customHeight="1" x14ac:dyDescent="0.2">
      <c r="A1573" s="24">
        <v>4</v>
      </c>
      <c r="B1573" s="24">
        <v>1</v>
      </c>
      <c r="D1573" s="133"/>
      <c r="E1573" s="17" t="s">
        <v>180</v>
      </c>
      <c r="F1573" s="21"/>
      <c r="G1573" s="130"/>
      <c r="H1573" s="127"/>
      <c r="I1573" s="124"/>
      <c r="J1573" s="121"/>
    </row>
    <row r="1574" spans="1:10" ht="18" customHeight="1" x14ac:dyDescent="0.2">
      <c r="A1574" s="24">
        <v>5</v>
      </c>
      <c r="B1574" s="24">
        <v>1</v>
      </c>
      <c r="D1574" s="133"/>
      <c r="E1574" s="17" t="s">
        <v>36</v>
      </c>
      <c r="F1574" s="21"/>
      <c r="G1574" s="130"/>
      <c r="H1574" s="127"/>
      <c r="I1574" s="124"/>
      <c r="J1574" s="121"/>
    </row>
    <row r="1575" spans="1:10" ht="33.75" customHeight="1" x14ac:dyDescent="0.2">
      <c r="A1575" s="24">
        <v>6</v>
      </c>
      <c r="B1575" s="24">
        <v>1</v>
      </c>
      <c r="D1575" s="134"/>
      <c r="E1575" s="61" t="s">
        <v>617</v>
      </c>
      <c r="F1575" s="21"/>
      <c r="G1575" s="131"/>
      <c r="H1575" s="128"/>
      <c r="I1575" s="125"/>
      <c r="J1575" s="122"/>
    </row>
    <row r="1576" spans="1:10" ht="18" customHeight="1" x14ac:dyDescent="0.2">
      <c r="A1576" s="24">
        <v>1</v>
      </c>
      <c r="B1576" s="24">
        <v>1</v>
      </c>
      <c r="D1576" s="132"/>
      <c r="E1576" s="16" t="s">
        <v>601</v>
      </c>
      <c r="F1576" s="20"/>
      <c r="G1576" s="138">
        <f>VLOOKUP(E1576,'Бланк заказа'!C:H,3,0)</f>
        <v>0</v>
      </c>
      <c r="H1576" s="136">
        <v>250</v>
      </c>
      <c r="I1576" s="135"/>
      <c r="J1576" s="137" t="str">
        <f t="shared" ref="J1576" si="252">IF(I1576*H1576,I1576*H1576,"")</f>
        <v/>
      </c>
    </row>
    <row r="1577" spans="1:10" ht="18" customHeight="1" x14ac:dyDescent="0.2">
      <c r="A1577" s="24">
        <v>2</v>
      </c>
      <c r="B1577" s="24">
        <v>1</v>
      </c>
      <c r="D1577" s="133"/>
      <c r="E1577" s="17" t="s">
        <v>15</v>
      </c>
      <c r="F1577" s="21"/>
      <c r="G1577" s="138"/>
      <c r="H1577" s="136"/>
      <c r="I1577" s="135"/>
      <c r="J1577" s="137"/>
    </row>
    <row r="1578" spans="1:10" ht="18" customHeight="1" x14ac:dyDescent="0.2">
      <c r="A1578" s="24">
        <v>3</v>
      </c>
      <c r="B1578" s="24">
        <v>1</v>
      </c>
      <c r="D1578" s="133"/>
      <c r="E1578" s="17" t="s">
        <v>251</v>
      </c>
      <c r="F1578" s="21"/>
      <c r="G1578" s="138"/>
      <c r="H1578" s="136"/>
      <c r="I1578" s="135"/>
      <c r="J1578" s="137"/>
    </row>
    <row r="1579" spans="1:10" ht="18" customHeight="1" x14ac:dyDescent="0.2">
      <c r="A1579" s="24">
        <v>4</v>
      </c>
      <c r="B1579" s="24">
        <v>1</v>
      </c>
      <c r="D1579" s="133"/>
      <c r="E1579" s="17" t="s">
        <v>23</v>
      </c>
      <c r="F1579" s="21"/>
      <c r="G1579" s="138"/>
      <c r="H1579" s="136"/>
      <c r="I1579" s="135"/>
      <c r="J1579" s="137"/>
    </row>
    <row r="1580" spans="1:10" ht="18" customHeight="1" x14ac:dyDescent="0.2">
      <c r="A1580" s="24">
        <v>5</v>
      </c>
      <c r="B1580" s="24">
        <v>1</v>
      </c>
      <c r="D1580" s="133"/>
      <c r="E1580" s="17" t="s">
        <v>20</v>
      </c>
      <c r="F1580" s="21"/>
      <c r="G1580" s="138"/>
      <c r="H1580" s="136"/>
      <c r="I1580" s="135"/>
      <c r="J1580" s="137"/>
    </row>
    <row r="1581" spans="1:10" ht="33.75" customHeight="1" x14ac:dyDescent="0.2">
      <c r="A1581" s="24">
        <v>6</v>
      </c>
      <c r="B1581" s="24">
        <v>1</v>
      </c>
      <c r="D1581" s="133"/>
      <c r="E1581" s="61" t="s">
        <v>602</v>
      </c>
      <c r="F1581" s="21"/>
      <c r="G1581" s="138"/>
      <c r="H1581" s="136"/>
      <c r="I1581" s="135"/>
      <c r="J1581" s="137"/>
    </row>
    <row r="1582" spans="1:10" ht="18" customHeight="1" x14ac:dyDescent="0.2">
      <c r="A1582" s="24">
        <v>1</v>
      </c>
      <c r="B1582" s="24">
        <v>1</v>
      </c>
      <c r="D1582" s="132"/>
      <c r="E1582" s="16" t="s">
        <v>202</v>
      </c>
      <c r="F1582" s="20"/>
      <c r="G1582" s="138">
        <f>VLOOKUP(E1582,'Бланк заказа'!C:H,3,0)</f>
        <v>0</v>
      </c>
      <c r="H1582" s="136">
        <v>250</v>
      </c>
      <c r="I1582" s="135"/>
      <c r="J1582" s="137" t="str">
        <f t="shared" ref="J1582" si="253">IF(I1582*H1582,I1582*H1582,"")</f>
        <v/>
      </c>
    </row>
    <row r="1583" spans="1:10" ht="18" customHeight="1" x14ac:dyDescent="0.2">
      <c r="A1583" s="24">
        <v>2</v>
      </c>
      <c r="B1583" s="24">
        <v>1</v>
      </c>
      <c r="D1583" s="133"/>
      <c r="E1583" s="17" t="s">
        <v>216</v>
      </c>
      <c r="F1583" s="21"/>
      <c r="G1583" s="138"/>
      <c r="H1583" s="136"/>
      <c r="I1583" s="135"/>
      <c r="J1583" s="137"/>
    </row>
    <row r="1584" spans="1:10" ht="18" customHeight="1" x14ac:dyDescent="0.2">
      <c r="A1584" s="24">
        <v>3</v>
      </c>
      <c r="B1584" s="24">
        <v>1</v>
      </c>
      <c r="D1584" s="133"/>
      <c r="E1584" s="17" t="s">
        <v>246</v>
      </c>
      <c r="F1584" s="21"/>
      <c r="G1584" s="138"/>
      <c r="H1584" s="136"/>
      <c r="I1584" s="135"/>
      <c r="J1584" s="137"/>
    </row>
    <row r="1585" spans="1:10" ht="18" customHeight="1" x14ac:dyDescent="0.2">
      <c r="A1585" s="24">
        <v>4</v>
      </c>
      <c r="B1585" s="24">
        <v>1</v>
      </c>
      <c r="D1585" s="133"/>
      <c r="E1585" s="17" t="s">
        <v>23</v>
      </c>
      <c r="F1585" s="21"/>
      <c r="G1585" s="138"/>
      <c r="H1585" s="136"/>
      <c r="I1585" s="135"/>
      <c r="J1585" s="137"/>
    </row>
    <row r="1586" spans="1:10" ht="18" customHeight="1" x14ac:dyDescent="0.2">
      <c r="A1586" s="24">
        <v>5</v>
      </c>
      <c r="B1586" s="24">
        <v>1</v>
      </c>
      <c r="D1586" s="133"/>
      <c r="E1586" s="17" t="s">
        <v>20</v>
      </c>
      <c r="F1586" s="21"/>
      <c r="G1586" s="138"/>
      <c r="H1586" s="136"/>
      <c r="I1586" s="135"/>
      <c r="J1586" s="137"/>
    </row>
    <row r="1587" spans="1:10" ht="33.75" customHeight="1" x14ac:dyDescent="0.2">
      <c r="A1587" s="24">
        <v>6</v>
      </c>
      <c r="B1587" s="24">
        <v>1</v>
      </c>
      <c r="D1587" s="133"/>
      <c r="E1587" s="61" t="s">
        <v>435</v>
      </c>
      <c r="F1587" s="21"/>
      <c r="G1587" s="138"/>
      <c r="H1587" s="136"/>
      <c r="I1587" s="135"/>
      <c r="J1587" s="137"/>
    </row>
    <row r="1588" spans="1:10" ht="18" customHeight="1" x14ac:dyDescent="0.2">
      <c r="A1588" s="24">
        <v>1</v>
      </c>
      <c r="B1588" s="24">
        <v>1</v>
      </c>
      <c r="D1588" s="132"/>
      <c r="E1588" s="16" t="s">
        <v>203</v>
      </c>
      <c r="F1588" s="20"/>
      <c r="G1588" s="138">
        <f>VLOOKUP(E1588,'Бланк заказа'!C:H,3,0)</f>
        <v>0</v>
      </c>
      <c r="H1588" s="136">
        <v>250</v>
      </c>
      <c r="I1588" s="135"/>
      <c r="J1588" s="137" t="str">
        <f t="shared" ref="J1588" si="254">IF(I1588*H1588,I1588*H1588,"")</f>
        <v/>
      </c>
    </row>
    <row r="1589" spans="1:10" ht="18" customHeight="1" x14ac:dyDescent="0.2">
      <c r="A1589" s="24">
        <v>2</v>
      </c>
      <c r="B1589" s="24">
        <v>1</v>
      </c>
      <c r="D1589" s="133"/>
      <c r="E1589" s="17" t="s">
        <v>15</v>
      </c>
      <c r="F1589" s="21"/>
      <c r="G1589" s="138"/>
      <c r="H1589" s="136"/>
      <c r="I1589" s="135"/>
      <c r="J1589" s="137"/>
    </row>
    <row r="1590" spans="1:10" ht="18" customHeight="1" x14ac:dyDescent="0.2">
      <c r="A1590" s="24">
        <v>3</v>
      </c>
      <c r="B1590" s="24">
        <v>1</v>
      </c>
      <c r="D1590" s="133"/>
      <c r="E1590" s="17" t="s">
        <v>251</v>
      </c>
      <c r="F1590" s="21"/>
      <c r="G1590" s="138"/>
      <c r="H1590" s="136"/>
      <c r="I1590" s="135"/>
      <c r="J1590" s="137"/>
    </row>
    <row r="1591" spans="1:10" ht="18" customHeight="1" x14ac:dyDescent="0.2">
      <c r="A1591" s="24">
        <v>4</v>
      </c>
      <c r="B1591" s="24">
        <v>1</v>
      </c>
      <c r="D1591" s="133"/>
      <c r="E1591" s="17" t="s">
        <v>42</v>
      </c>
      <c r="F1591" s="21"/>
      <c r="G1591" s="138"/>
      <c r="H1591" s="136"/>
      <c r="I1591" s="135"/>
      <c r="J1591" s="137"/>
    </row>
    <row r="1592" spans="1:10" ht="18" customHeight="1" x14ac:dyDescent="0.2">
      <c r="A1592" s="24">
        <v>5</v>
      </c>
      <c r="B1592" s="24">
        <v>1</v>
      </c>
      <c r="D1592" s="133"/>
      <c r="E1592" s="17" t="s">
        <v>20</v>
      </c>
      <c r="F1592" s="21"/>
      <c r="G1592" s="138"/>
      <c r="H1592" s="136"/>
      <c r="I1592" s="135"/>
      <c r="J1592" s="137"/>
    </row>
    <row r="1593" spans="1:10" ht="33.75" customHeight="1" x14ac:dyDescent="0.2">
      <c r="A1593" s="24">
        <v>6</v>
      </c>
      <c r="B1593" s="24">
        <v>1</v>
      </c>
      <c r="D1593" s="133"/>
      <c r="E1593" s="61" t="s">
        <v>435</v>
      </c>
      <c r="F1593" s="21"/>
      <c r="G1593" s="138"/>
      <c r="H1593" s="136"/>
      <c r="I1593" s="135"/>
      <c r="J1593" s="137"/>
    </row>
    <row r="1594" spans="1:10" ht="18" customHeight="1" x14ac:dyDescent="0.2">
      <c r="A1594" s="24">
        <v>1</v>
      </c>
      <c r="B1594" s="24">
        <v>1</v>
      </c>
      <c r="D1594" s="132"/>
      <c r="E1594" s="68" t="s">
        <v>204</v>
      </c>
      <c r="F1594" s="20"/>
      <c r="G1594" s="138">
        <f>VLOOKUP(E1594,'Бланк заказа'!C:H,3,0)</f>
        <v>0</v>
      </c>
      <c r="H1594" s="136">
        <v>250</v>
      </c>
      <c r="I1594" s="135"/>
      <c r="J1594" s="137" t="str">
        <f t="shared" ref="J1594" si="255">IF(I1594*H1594,I1594*H1594,"")</f>
        <v/>
      </c>
    </row>
    <row r="1595" spans="1:10" ht="18" customHeight="1" x14ac:dyDescent="0.2">
      <c r="A1595" s="24">
        <v>2</v>
      </c>
      <c r="B1595" s="24">
        <v>1</v>
      </c>
      <c r="D1595" s="133"/>
      <c r="E1595" s="69" t="s">
        <v>15</v>
      </c>
      <c r="F1595" s="21"/>
      <c r="G1595" s="138"/>
      <c r="H1595" s="136"/>
      <c r="I1595" s="135"/>
      <c r="J1595" s="137"/>
    </row>
    <row r="1596" spans="1:10" ht="18" customHeight="1" x14ac:dyDescent="0.2">
      <c r="A1596" s="24">
        <v>3</v>
      </c>
      <c r="B1596" s="24">
        <v>1</v>
      </c>
      <c r="D1596" s="133"/>
      <c r="E1596" s="69" t="s">
        <v>275</v>
      </c>
      <c r="F1596" s="21"/>
      <c r="G1596" s="138"/>
      <c r="H1596" s="136"/>
      <c r="I1596" s="135"/>
      <c r="J1596" s="137"/>
    </row>
    <row r="1597" spans="1:10" ht="18" customHeight="1" x14ac:dyDescent="0.2">
      <c r="A1597" s="24">
        <v>4</v>
      </c>
      <c r="B1597" s="24">
        <v>1</v>
      </c>
      <c r="D1597" s="133"/>
      <c r="E1597" s="69" t="s">
        <v>22</v>
      </c>
      <c r="F1597" s="21"/>
      <c r="G1597" s="138"/>
      <c r="H1597" s="136"/>
      <c r="I1597" s="135"/>
      <c r="J1597" s="137"/>
    </row>
    <row r="1598" spans="1:10" ht="18" customHeight="1" x14ac:dyDescent="0.2">
      <c r="A1598" s="24">
        <v>5</v>
      </c>
      <c r="B1598" s="24">
        <v>1</v>
      </c>
      <c r="D1598" s="133"/>
      <c r="E1598" s="103" t="s">
        <v>25</v>
      </c>
      <c r="F1598" s="21"/>
      <c r="G1598" s="138"/>
      <c r="H1598" s="136"/>
      <c r="I1598" s="135"/>
      <c r="J1598" s="137"/>
    </row>
    <row r="1599" spans="1:10" ht="33.75" customHeight="1" x14ac:dyDescent="0.2">
      <c r="A1599" s="24">
        <v>6</v>
      </c>
      <c r="B1599" s="24">
        <v>1</v>
      </c>
      <c r="D1599" s="133"/>
      <c r="E1599" s="70" t="s">
        <v>524</v>
      </c>
      <c r="F1599" s="22"/>
      <c r="G1599" s="138"/>
      <c r="H1599" s="136"/>
      <c r="I1599" s="135"/>
      <c r="J1599" s="137"/>
    </row>
    <row r="1601" spans="4:4" x14ac:dyDescent="0.2">
      <c r="D1601" s="1" t="s">
        <v>243</v>
      </c>
    </row>
  </sheetData>
  <mergeCells count="1313">
    <mergeCell ref="D1564:D1569"/>
    <mergeCell ref="G1564:G1569"/>
    <mergeCell ref="H1564:H1569"/>
    <mergeCell ref="I1564:I1569"/>
    <mergeCell ref="J1564:J1569"/>
    <mergeCell ref="D1480:D1485"/>
    <mergeCell ref="G1480:G1485"/>
    <mergeCell ref="H1480:H1485"/>
    <mergeCell ref="I1480:I1485"/>
    <mergeCell ref="J1480:J1485"/>
    <mergeCell ref="D672:D677"/>
    <mergeCell ref="G672:G677"/>
    <mergeCell ref="H672:H677"/>
    <mergeCell ref="I672:I677"/>
    <mergeCell ref="J672:J677"/>
    <mergeCell ref="D1534:D1539"/>
    <mergeCell ref="G1534:G1539"/>
    <mergeCell ref="H1534:H1539"/>
    <mergeCell ref="I1534:I1539"/>
    <mergeCell ref="J1534:J1539"/>
    <mergeCell ref="J1312:J1317"/>
    <mergeCell ref="I1312:I1317"/>
    <mergeCell ref="H1312:H1317"/>
    <mergeCell ref="G1312:G1317"/>
    <mergeCell ref="D1312:D1317"/>
    <mergeCell ref="D1125:D1130"/>
    <mergeCell ref="G1125:G1130"/>
    <mergeCell ref="I1510:I1515"/>
    <mergeCell ref="J1510:J1515"/>
    <mergeCell ref="D1474:D1479"/>
    <mergeCell ref="G1474:G1479"/>
    <mergeCell ref="H1474:H1479"/>
    <mergeCell ref="G1294:G1299"/>
    <mergeCell ref="H1294:H1299"/>
    <mergeCell ref="I1294:I1299"/>
    <mergeCell ref="D411:D416"/>
    <mergeCell ref="G411:G416"/>
    <mergeCell ref="H411:H416"/>
    <mergeCell ref="I411:I416"/>
    <mergeCell ref="J411:J416"/>
    <mergeCell ref="D609:D614"/>
    <mergeCell ref="G609:G614"/>
    <mergeCell ref="H609:H614"/>
    <mergeCell ref="I609:I614"/>
    <mergeCell ref="J609:J614"/>
    <mergeCell ref="D780:D785"/>
    <mergeCell ref="G780:G785"/>
    <mergeCell ref="H780:H785"/>
    <mergeCell ref="I780:I785"/>
    <mergeCell ref="J780:J785"/>
    <mergeCell ref="J969:J974"/>
    <mergeCell ref="D933:D938"/>
    <mergeCell ref="G933:G938"/>
    <mergeCell ref="H933:H938"/>
    <mergeCell ref="H927:H932"/>
    <mergeCell ref="J1035:J1040"/>
    <mergeCell ref="I927:I932"/>
    <mergeCell ref="H1005:H1010"/>
    <mergeCell ref="I939:I944"/>
    <mergeCell ref="G951:G956"/>
    <mergeCell ref="I1264:I1269"/>
    <mergeCell ref="J1264:J1269"/>
    <mergeCell ref="D1080:D1085"/>
    <mergeCell ref="G1080:G1085"/>
    <mergeCell ref="D87:D92"/>
    <mergeCell ref="G87:G92"/>
    <mergeCell ref="H87:H92"/>
    <mergeCell ref="I87:I92"/>
    <mergeCell ref="J87:J92"/>
    <mergeCell ref="D273:D278"/>
    <mergeCell ref="G273:G278"/>
    <mergeCell ref="H273:H278"/>
    <mergeCell ref="I273:I278"/>
    <mergeCell ref="J273:J278"/>
    <mergeCell ref="D1056:D1061"/>
    <mergeCell ref="G1056:G1061"/>
    <mergeCell ref="H1056:H1061"/>
    <mergeCell ref="I1056:I1061"/>
    <mergeCell ref="J1056:J1061"/>
    <mergeCell ref="D744:D749"/>
    <mergeCell ref="G744:G749"/>
    <mergeCell ref="H744:H749"/>
    <mergeCell ref="I744:I749"/>
    <mergeCell ref="J744:J749"/>
    <mergeCell ref="D183:D188"/>
    <mergeCell ref="G183:G188"/>
    <mergeCell ref="H183:H188"/>
    <mergeCell ref="I183:I188"/>
    <mergeCell ref="J183:J188"/>
    <mergeCell ref="D477:D482"/>
    <mergeCell ref="G477:G482"/>
    <mergeCell ref="D774:D779"/>
    <mergeCell ref="G774:G779"/>
    <mergeCell ref="H774:H779"/>
    <mergeCell ref="I774:I779"/>
    <mergeCell ref="J774:J779"/>
    <mergeCell ref="J1474:J1479"/>
    <mergeCell ref="G1492:G1497"/>
    <mergeCell ref="J1294:J1299"/>
    <mergeCell ref="H1125:H1130"/>
    <mergeCell ref="I1125:I1130"/>
    <mergeCell ref="J1125:J1130"/>
    <mergeCell ref="D1522:D1527"/>
    <mergeCell ref="G1522:G1527"/>
    <mergeCell ref="H1522:H1527"/>
    <mergeCell ref="I1522:I1527"/>
    <mergeCell ref="J1522:J1527"/>
    <mergeCell ref="D1288:D1293"/>
    <mergeCell ref="G1288:G1293"/>
    <mergeCell ref="H1288:H1293"/>
    <mergeCell ref="I1288:I1293"/>
    <mergeCell ref="J1288:J1293"/>
    <mergeCell ref="H1492:H1497"/>
    <mergeCell ref="D1486:D1491"/>
    <mergeCell ref="G1462:G1467"/>
    <mergeCell ref="H1462:H1467"/>
    <mergeCell ref="I1462:I1467"/>
    <mergeCell ref="J1462:J1467"/>
    <mergeCell ref="H1456:H1461"/>
    <mergeCell ref="I1456:I1461"/>
    <mergeCell ref="J1456:J1461"/>
    <mergeCell ref="D1276:D1281"/>
    <mergeCell ref="D1210:D1215"/>
    <mergeCell ref="D1222:D1227"/>
    <mergeCell ref="H1417:H1422"/>
    <mergeCell ref="I1417:I1422"/>
    <mergeCell ref="I1363:I1368"/>
    <mergeCell ref="D1294:D1299"/>
    <mergeCell ref="D1552:D1557"/>
    <mergeCell ref="H963:H968"/>
    <mergeCell ref="I963:I968"/>
    <mergeCell ref="D1576:D1581"/>
    <mergeCell ref="G1576:G1581"/>
    <mergeCell ref="H1576:H1581"/>
    <mergeCell ref="I1576:I1581"/>
    <mergeCell ref="J1576:J1581"/>
    <mergeCell ref="D1029:D1034"/>
    <mergeCell ref="G1029:G1034"/>
    <mergeCell ref="H1029:H1034"/>
    <mergeCell ref="I1029:I1034"/>
    <mergeCell ref="J1029:J1034"/>
    <mergeCell ref="D1270:D1275"/>
    <mergeCell ref="G1270:G1275"/>
    <mergeCell ref="H1270:H1275"/>
    <mergeCell ref="I1270:I1275"/>
    <mergeCell ref="J1270:J1275"/>
    <mergeCell ref="D1510:D1515"/>
    <mergeCell ref="G1510:G1515"/>
    <mergeCell ref="H1510:H1515"/>
    <mergeCell ref="J1119:J1124"/>
    <mergeCell ref="D1143:D1148"/>
    <mergeCell ref="D1149:D1154"/>
    <mergeCell ref="D1119:D1124"/>
    <mergeCell ref="I1005:I1010"/>
    <mergeCell ref="J1005:J1010"/>
    <mergeCell ref="H1011:H1016"/>
    <mergeCell ref="H1086:H1091"/>
    <mergeCell ref="I1035:I1040"/>
    <mergeCell ref="D1104:D1109"/>
    <mergeCell ref="I1474:I1479"/>
    <mergeCell ref="H1080:H1085"/>
    <mergeCell ref="I1080:I1085"/>
    <mergeCell ref="J1080:J1085"/>
    <mergeCell ref="D1182:D1187"/>
    <mergeCell ref="G927:G932"/>
    <mergeCell ref="I1216:I1221"/>
    <mergeCell ref="J1216:J1221"/>
    <mergeCell ref="D1111:J1111"/>
    <mergeCell ref="D1194:D1199"/>
    <mergeCell ref="D1200:D1205"/>
    <mergeCell ref="I1131:I1136"/>
    <mergeCell ref="G987:G992"/>
    <mergeCell ref="H987:H992"/>
    <mergeCell ref="I987:I992"/>
    <mergeCell ref="G993:G998"/>
    <mergeCell ref="I1119:I1124"/>
    <mergeCell ref="G1104:G1109"/>
    <mergeCell ref="J1188:J1193"/>
    <mergeCell ref="D1162:J1162"/>
    <mergeCell ref="G1170:G1175"/>
    <mergeCell ref="H1170:H1175"/>
    <mergeCell ref="I1143:I1148"/>
    <mergeCell ref="J1143:J1148"/>
    <mergeCell ref="D1137:D1142"/>
    <mergeCell ref="D1188:D1193"/>
    <mergeCell ref="I1176:I1181"/>
    <mergeCell ref="G1155:G1160"/>
    <mergeCell ref="J963:J968"/>
    <mergeCell ref="D957:D962"/>
    <mergeCell ref="D1041:D1046"/>
    <mergeCell ref="G1041:G1046"/>
    <mergeCell ref="H1041:H1046"/>
    <mergeCell ref="I762:I767"/>
    <mergeCell ref="I1050:I1055"/>
    <mergeCell ref="J1050:J1055"/>
    <mergeCell ref="D1035:D1040"/>
    <mergeCell ref="D1062:D1067"/>
    <mergeCell ref="D1068:D1073"/>
    <mergeCell ref="D1074:D1079"/>
    <mergeCell ref="H1149:H1154"/>
    <mergeCell ref="I1149:I1154"/>
    <mergeCell ref="G1131:G1136"/>
    <mergeCell ref="I768:I773"/>
    <mergeCell ref="J768:J773"/>
    <mergeCell ref="G918:G923"/>
    <mergeCell ref="H918:H923"/>
    <mergeCell ref="D1207:J1207"/>
    <mergeCell ref="G1222:G1227"/>
    <mergeCell ref="J1017:J1022"/>
    <mergeCell ref="D987:D992"/>
    <mergeCell ref="D1216:D1221"/>
    <mergeCell ref="D816:D821"/>
    <mergeCell ref="D834:D839"/>
    <mergeCell ref="D894:D899"/>
    <mergeCell ref="G894:G899"/>
    <mergeCell ref="H894:H899"/>
    <mergeCell ref="I894:I899"/>
    <mergeCell ref="J894:J899"/>
    <mergeCell ref="J1137:J1142"/>
    <mergeCell ref="J975:J980"/>
    <mergeCell ref="D1155:D1160"/>
    <mergeCell ref="D1113:D1118"/>
    <mergeCell ref="G1149:G1154"/>
    <mergeCell ref="J1149:J1154"/>
    <mergeCell ref="I1228:I1233"/>
    <mergeCell ref="G1062:G1067"/>
    <mergeCell ref="J999:J1004"/>
    <mergeCell ref="D999:D1004"/>
    <mergeCell ref="G1119:G1124"/>
    <mergeCell ref="G1182:G1187"/>
    <mergeCell ref="J1098:J1103"/>
    <mergeCell ref="H1155:H1160"/>
    <mergeCell ref="I1155:I1160"/>
    <mergeCell ref="D1131:D1136"/>
    <mergeCell ref="H1119:H1124"/>
    <mergeCell ref="H1176:H1181"/>
    <mergeCell ref="H1137:H1142"/>
    <mergeCell ref="I1200:I1205"/>
    <mergeCell ref="H1182:H1187"/>
    <mergeCell ref="I1182:I1187"/>
    <mergeCell ref="G1035:G1040"/>
    <mergeCell ref="H1035:H1040"/>
    <mergeCell ref="G1210:G1215"/>
    <mergeCell ref="H1210:H1215"/>
    <mergeCell ref="I1210:I1215"/>
    <mergeCell ref="J1210:J1215"/>
    <mergeCell ref="H1222:H1227"/>
    <mergeCell ref="I1222:I1227"/>
    <mergeCell ref="J1222:J1227"/>
    <mergeCell ref="D1023:D1028"/>
    <mergeCell ref="G1023:G1028"/>
    <mergeCell ref="D1170:D1175"/>
    <mergeCell ref="J1176:J1181"/>
    <mergeCell ref="I1164:I1169"/>
    <mergeCell ref="J1164:J1169"/>
    <mergeCell ref="I1137:I1142"/>
    <mergeCell ref="D1411:D1416"/>
    <mergeCell ref="D1417:D1422"/>
    <mergeCell ref="H309:H314"/>
    <mergeCell ref="I309:I314"/>
    <mergeCell ref="J309:J314"/>
    <mergeCell ref="D339:D344"/>
    <mergeCell ref="I351:I356"/>
    <mergeCell ref="J351:J356"/>
    <mergeCell ref="D918:D923"/>
    <mergeCell ref="D678:D683"/>
    <mergeCell ref="D435:D440"/>
    <mergeCell ref="G435:G440"/>
    <mergeCell ref="H435:H440"/>
    <mergeCell ref="I435:I440"/>
    <mergeCell ref="J762:J767"/>
    <mergeCell ref="D654:D659"/>
    <mergeCell ref="D660:D665"/>
    <mergeCell ref="G654:G659"/>
    <mergeCell ref="J918:J923"/>
    <mergeCell ref="I918:I923"/>
    <mergeCell ref="H1411:H1416"/>
    <mergeCell ref="I1411:I1416"/>
    <mergeCell ref="J945:J950"/>
    <mergeCell ref="H975:H980"/>
    <mergeCell ref="H429:H434"/>
    <mergeCell ref="I429:I434"/>
    <mergeCell ref="H696:H701"/>
    <mergeCell ref="I696:I701"/>
    <mergeCell ref="H591:H596"/>
    <mergeCell ref="J1131:J1136"/>
    <mergeCell ref="D963:D968"/>
    <mergeCell ref="D969:D974"/>
    <mergeCell ref="D756:D761"/>
    <mergeCell ref="J933:J938"/>
    <mergeCell ref="I1170:I1175"/>
    <mergeCell ref="J1170:J1175"/>
    <mergeCell ref="I933:I938"/>
    <mergeCell ref="G939:G944"/>
    <mergeCell ref="D585:D590"/>
    <mergeCell ref="I975:I980"/>
    <mergeCell ref="I951:I956"/>
    <mergeCell ref="G957:G962"/>
    <mergeCell ref="H957:H962"/>
    <mergeCell ref="I957:I962"/>
    <mergeCell ref="J939:J944"/>
    <mergeCell ref="G945:G950"/>
    <mergeCell ref="H945:H950"/>
    <mergeCell ref="I945:I950"/>
    <mergeCell ref="J1155:J1160"/>
    <mergeCell ref="H1143:H1148"/>
    <mergeCell ref="D627:D632"/>
    <mergeCell ref="D864:D869"/>
    <mergeCell ref="D882:D887"/>
    <mergeCell ref="H969:H974"/>
    <mergeCell ref="I969:I974"/>
    <mergeCell ref="I981:I986"/>
    <mergeCell ref="J957:J962"/>
    <mergeCell ref="J981:J986"/>
    <mergeCell ref="D975:D980"/>
    <mergeCell ref="D981:D986"/>
    <mergeCell ref="H939:H944"/>
    <mergeCell ref="D951:D956"/>
    <mergeCell ref="G1164:G1169"/>
    <mergeCell ref="H1164:H1169"/>
    <mergeCell ref="D579:D584"/>
    <mergeCell ref="D351:D356"/>
    <mergeCell ref="D750:D755"/>
    <mergeCell ref="D939:D944"/>
    <mergeCell ref="G1005:G1010"/>
    <mergeCell ref="G1011:G1016"/>
    <mergeCell ref="J1411:J1416"/>
    <mergeCell ref="J1200:J1205"/>
    <mergeCell ref="G1194:G1199"/>
    <mergeCell ref="H1194:H1199"/>
    <mergeCell ref="I1194:I1199"/>
    <mergeCell ref="J1194:J1199"/>
    <mergeCell ref="G1188:G1193"/>
    <mergeCell ref="H1246:H1251"/>
    <mergeCell ref="G999:G1004"/>
    <mergeCell ref="G1216:G1221"/>
    <mergeCell ref="H1216:H1221"/>
    <mergeCell ref="I1086:I1091"/>
    <mergeCell ref="J1086:J1091"/>
    <mergeCell ref="D1048:J1048"/>
    <mergeCell ref="D1050:D1055"/>
    <mergeCell ref="G1050:G1055"/>
    <mergeCell ref="H1050:H1055"/>
    <mergeCell ref="H999:H1004"/>
    <mergeCell ref="I999:I1004"/>
    <mergeCell ref="I1246:I1251"/>
    <mergeCell ref="J927:J932"/>
    <mergeCell ref="D387:D392"/>
    <mergeCell ref="D1098:D1103"/>
    <mergeCell ref="G1098:G1103"/>
    <mergeCell ref="D429:D434"/>
    <mergeCell ref="G429:G434"/>
    <mergeCell ref="D417:D422"/>
    <mergeCell ref="D441:D446"/>
    <mergeCell ref="D513:D518"/>
    <mergeCell ref="D423:D428"/>
    <mergeCell ref="D567:D572"/>
    <mergeCell ref="D519:D524"/>
    <mergeCell ref="D531:D536"/>
    <mergeCell ref="D549:D554"/>
    <mergeCell ref="D459:D464"/>
    <mergeCell ref="D471:D476"/>
    <mergeCell ref="H762:H767"/>
    <mergeCell ref="F2:J3"/>
    <mergeCell ref="I9:I10"/>
    <mergeCell ref="J9:J10"/>
    <mergeCell ref="D1086:D1091"/>
    <mergeCell ref="D1092:D1097"/>
    <mergeCell ref="D993:D998"/>
    <mergeCell ref="D1005:D1010"/>
    <mergeCell ref="D1011:D1016"/>
    <mergeCell ref="G1092:G1097"/>
    <mergeCell ref="H1092:H1097"/>
    <mergeCell ref="I1092:I1097"/>
    <mergeCell ref="J1092:J1097"/>
    <mergeCell ref="G1074:G1079"/>
    <mergeCell ref="H1074:H1079"/>
    <mergeCell ref="D453:D458"/>
    <mergeCell ref="D483:D488"/>
    <mergeCell ref="D543:D548"/>
    <mergeCell ref="D447:D452"/>
    <mergeCell ref="D555:D560"/>
    <mergeCell ref="G339:G344"/>
    <mergeCell ref="H339:H344"/>
    <mergeCell ref="H1381:H1386"/>
    <mergeCell ref="I1381:I1386"/>
    <mergeCell ref="H1098:H1103"/>
    <mergeCell ref="I1098:I1103"/>
    <mergeCell ref="D1357:D1362"/>
    <mergeCell ref="H1258:H1263"/>
    <mergeCell ref="D646:J646"/>
    <mergeCell ref="D1319:J1319"/>
    <mergeCell ref="D1558:D1563"/>
    <mergeCell ref="D1582:D1587"/>
    <mergeCell ref="D1588:D1593"/>
    <mergeCell ref="D1594:D1599"/>
    <mergeCell ref="D1462:D1467"/>
    <mergeCell ref="D1516:D1521"/>
    <mergeCell ref="D1540:D1545"/>
    <mergeCell ref="D1450:D1455"/>
    <mergeCell ref="D1504:D1509"/>
    <mergeCell ref="D1456:D1461"/>
    <mergeCell ref="D1246:D1251"/>
    <mergeCell ref="D792:D797"/>
    <mergeCell ref="D648:D653"/>
    <mergeCell ref="D786:D791"/>
    <mergeCell ref="D738:D743"/>
    <mergeCell ref="D762:D767"/>
    <mergeCell ref="D732:D737"/>
    <mergeCell ref="D1164:D1169"/>
    <mergeCell ref="H708:H713"/>
    <mergeCell ref="G822:G827"/>
    <mergeCell ref="G1411:G1416"/>
    <mergeCell ref="G1351:G1356"/>
    <mergeCell ref="G1321:G1326"/>
    <mergeCell ref="D912:D917"/>
    <mergeCell ref="D1387:D1392"/>
    <mergeCell ref="D1399:D1404"/>
    <mergeCell ref="G591:G596"/>
    <mergeCell ref="D726:D731"/>
    <mergeCell ref="D846:D851"/>
    <mergeCell ref="D870:D875"/>
    <mergeCell ref="D876:D881"/>
    <mergeCell ref="D888:D893"/>
    <mergeCell ref="G816:G821"/>
    <mergeCell ref="D1375:D1380"/>
    <mergeCell ref="D1381:D1386"/>
    <mergeCell ref="D1333:D1338"/>
    <mergeCell ref="D1339:D1344"/>
    <mergeCell ref="G666:G671"/>
    <mergeCell ref="D1405:D1410"/>
    <mergeCell ref="G1200:G1205"/>
    <mergeCell ref="D591:D596"/>
    <mergeCell ref="D597:D602"/>
    <mergeCell ref="D804:D809"/>
    <mergeCell ref="D639:D644"/>
    <mergeCell ref="G1176:G1181"/>
    <mergeCell ref="D945:D950"/>
    <mergeCell ref="D1327:D1332"/>
    <mergeCell ref="D1321:D1326"/>
    <mergeCell ref="D615:D620"/>
    <mergeCell ref="G1143:G1148"/>
    <mergeCell ref="G834:G839"/>
    <mergeCell ref="G792:G797"/>
    <mergeCell ref="G786:G791"/>
    <mergeCell ref="G732:G737"/>
    <mergeCell ref="G1137:G1142"/>
    <mergeCell ref="D1176:D1181"/>
    <mergeCell ref="D1345:D1350"/>
    <mergeCell ref="G714:G719"/>
    <mergeCell ref="D393:D398"/>
    <mergeCell ref="D798:D803"/>
    <mergeCell ref="D525:D530"/>
    <mergeCell ref="D561:D566"/>
    <mergeCell ref="D858:D863"/>
    <mergeCell ref="D900:D905"/>
    <mergeCell ref="G678:G683"/>
    <mergeCell ref="G417:G422"/>
    <mergeCell ref="D702:D707"/>
    <mergeCell ref="D495:D500"/>
    <mergeCell ref="D684:D689"/>
    <mergeCell ref="D621:D626"/>
    <mergeCell ref="D573:D578"/>
    <mergeCell ref="G405:G410"/>
    <mergeCell ref="D405:D410"/>
    <mergeCell ref="D489:D494"/>
    <mergeCell ref="D501:D506"/>
    <mergeCell ref="D507:D512"/>
    <mergeCell ref="G537:G542"/>
    <mergeCell ref="D810:D815"/>
    <mergeCell ref="D822:D827"/>
    <mergeCell ref="D828:D833"/>
    <mergeCell ref="D840:D845"/>
    <mergeCell ref="G762:G767"/>
    <mergeCell ref="G975:G980"/>
    <mergeCell ref="D906:D911"/>
    <mergeCell ref="D465:D470"/>
    <mergeCell ref="D1300:D1305"/>
    <mergeCell ref="D768:D773"/>
    <mergeCell ref="D852:D857"/>
    <mergeCell ref="I1041:I1046"/>
    <mergeCell ref="J1041:J1046"/>
    <mergeCell ref="G963:G968"/>
    <mergeCell ref="H1023:H1028"/>
    <mergeCell ref="I1023:I1028"/>
    <mergeCell ref="J1023:J1028"/>
    <mergeCell ref="J1113:J1118"/>
    <mergeCell ref="H912:H917"/>
    <mergeCell ref="H822:H827"/>
    <mergeCell ref="H828:H833"/>
    <mergeCell ref="I828:I833"/>
    <mergeCell ref="G1594:G1599"/>
    <mergeCell ref="H1594:H1599"/>
    <mergeCell ref="I1594:I1599"/>
    <mergeCell ref="J1594:J1599"/>
    <mergeCell ref="G1588:G1593"/>
    <mergeCell ref="H1588:H1593"/>
    <mergeCell ref="I1588:I1593"/>
    <mergeCell ref="J1588:J1593"/>
    <mergeCell ref="G1582:G1587"/>
    <mergeCell ref="H1582:H1587"/>
    <mergeCell ref="I1582:I1587"/>
    <mergeCell ref="J1582:J1587"/>
    <mergeCell ref="G888:G893"/>
    <mergeCell ref="J1074:J1079"/>
    <mergeCell ref="G1113:G1118"/>
    <mergeCell ref="H1113:H1118"/>
    <mergeCell ref="I1113:I1118"/>
    <mergeCell ref="H1188:H1193"/>
    <mergeCell ref="I888:I893"/>
    <mergeCell ref="J888:J893"/>
    <mergeCell ref="D925:J925"/>
    <mergeCell ref="G912:G917"/>
    <mergeCell ref="J840:J845"/>
    <mergeCell ref="G870:G875"/>
    <mergeCell ref="H870:H875"/>
    <mergeCell ref="H1068:H1073"/>
    <mergeCell ref="I1068:I1073"/>
    <mergeCell ref="J1068:J1073"/>
    <mergeCell ref="D105:D110"/>
    <mergeCell ref="D123:D128"/>
    <mergeCell ref="H1504:H1509"/>
    <mergeCell ref="I1504:I1509"/>
    <mergeCell ref="D291:D296"/>
    <mergeCell ref="D357:D362"/>
    <mergeCell ref="D375:D380"/>
    <mergeCell ref="J993:J998"/>
    <mergeCell ref="H993:H998"/>
    <mergeCell ref="I993:I998"/>
    <mergeCell ref="D327:D332"/>
    <mergeCell ref="H951:H956"/>
    <mergeCell ref="J987:J992"/>
    <mergeCell ref="G969:G974"/>
    <mergeCell ref="H1062:H1067"/>
    <mergeCell ref="I1062:I1067"/>
    <mergeCell ref="J1062:J1067"/>
    <mergeCell ref="G1068:G1073"/>
    <mergeCell ref="D537:D542"/>
    <mergeCell ref="D696:D701"/>
    <mergeCell ref="D708:D713"/>
    <mergeCell ref="D714:D719"/>
    <mergeCell ref="D720:D725"/>
    <mergeCell ref="D666:D671"/>
    <mergeCell ref="D927:D932"/>
    <mergeCell ref="D603:D608"/>
    <mergeCell ref="I1011:I1016"/>
    <mergeCell ref="J1011:J1016"/>
    <mergeCell ref="G981:G986"/>
    <mergeCell ref="H981:H986"/>
    <mergeCell ref="D1017:D1022"/>
    <mergeCell ref="I1074:I1079"/>
    <mergeCell ref="H1387:H1392"/>
    <mergeCell ref="I1387:I1392"/>
    <mergeCell ref="G1399:G1404"/>
    <mergeCell ref="G1417:G1422"/>
    <mergeCell ref="J1351:J1356"/>
    <mergeCell ref="G1357:G1362"/>
    <mergeCell ref="H1357:H1362"/>
    <mergeCell ref="I1357:I1362"/>
    <mergeCell ref="J1357:J1362"/>
    <mergeCell ref="D1424:J1424"/>
    <mergeCell ref="G900:G905"/>
    <mergeCell ref="H900:H905"/>
    <mergeCell ref="I900:I905"/>
    <mergeCell ref="J900:J905"/>
    <mergeCell ref="G906:G911"/>
    <mergeCell ref="H882:H887"/>
    <mergeCell ref="I882:I887"/>
    <mergeCell ref="H888:H893"/>
    <mergeCell ref="I1017:I1022"/>
    <mergeCell ref="J951:J956"/>
    <mergeCell ref="G1086:G1091"/>
    <mergeCell ref="G1017:G1022"/>
    <mergeCell ref="H1017:H1022"/>
    <mergeCell ref="H1327:H1332"/>
    <mergeCell ref="I1327:I1332"/>
    <mergeCell ref="D1492:D1497"/>
    <mergeCell ref="D1432:D1437"/>
    <mergeCell ref="H1498:H1503"/>
    <mergeCell ref="I1498:I1503"/>
    <mergeCell ref="D1252:D1257"/>
    <mergeCell ref="J1486:J1491"/>
    <mergeCell ref="D1264:D1269"/>
    <mergeCell ref="G1264:G1269"/>
    <mergeCell ref="H1264:H1269"/>
    <mergeCell ref="J1381:J1386"/>
    <mergeCell ref="G1375:G1380"/>
    <mergeCell ref="H1375:H1380"/>
    <mergeCell ref="I1375:I1380"/>
    <mergeCell ref="J1375:J1380"/>
    <mergeCell ref="G1405:G1410"/>
    <mergeCell ref="H1405:H1410"/>
    <mergeCell ref="I1405:I1410"/>
    <mergeCell ref="I1399:I1404"/>
    <mergeCell ref="D1393:D1398"/>
    <mergeCell ref="D1369:D1374"/>
    <mergeCell ref="D1351:D1356"/>
    <mergeCell ref="D1363:D1368"/>
    <mergeCell ref="I1333:I1338"/>
    <mergeCell ref="H1321:H1326"/>
    <mergeCell ref="G1345:G1350"/>
    <mergeCell ref="H1345:H1350"/>
    <mergeCell ref="I1345:I1350"/>
    <mergeCell ref="J1345:J1350"/>
    <mergeCell ref="H1351:H1356"/>
    <mergeCell ref="I1351:I1356"/>
    <mergeCell ref="J1339:J1344"/>
    <mergeCell ref="G1327:G1332"/>
    <mergeCell ref="J1327:J1332"/>
    <mergeCell ref="H1131:H1136"/>
    <mergeCell ref="I1188:I1193"/>
    <mergeCell ref="J1182:J1187"/>
    <mergeCell ref="H1339:H1344"/>
    <mergeCell ref="I1339:I1344"/>
    <mergeCell ref="H1200:H1205"/>
    <mergeCell ref="H792:H797"/>
    <mergeCell ref="I792:I797"/>
    <mergeCell ref="J792:J797"/>
    <mergeCell ref="I822:I827"/>
    <mergeCell ref="J828:J833"/>
    <mergeCell ref="H834:H839"/>
    <mergeCell ref="I834:I839"/>
    <mergeCell ref="I870:I875"/>
    <mergeCell ref="J870:J875"/>
    <mergeCell ref="G876:G881"/>
    <mergeCell ref="H876:H881"/>
    <mergeCell ref="I876:I881"/>
    <mergeCell ref="J876:J881"/>
    <mergeCell ref="G858:G863"/>
    <mergeCell ref="G840:G845"/>
    <mergeCell ref="H840:H845"/>
    <mergeCell ref="I840:I845"/>
    <mergeCell ref="J834:J839"/>
    <mergeCell ref="J798:J803"/>
    <mergeCell ref="G810:G815"/>
    <mergeCell ref="H810:H815"/>
    <mergeCell ref="I810:I815"/>
    <mergeCell ref="J810:J815"/>
    <mergeCell ref="G804:G809"/>
    <mergeCell ref="H804:H809"/>
    <mergeCell ref="I804:I809"/>
    <mergeCell ref="J804:J809"/>
    <mergeCell ref="J846:J851"/>
    <mergeCell ref="G846:G851"/>
    <mergeCell ref="H846:H851"/>
    <mergeCell ref="G750:G755"/>
    <mergeCell ref="H750:H755"/>
    <mergeCell ref="H666:H671"/>
    <mergeCell ref="I666:I671"/>
    <mergeCell ref="J666:J671"/>
    <mergeCell ref="I690:I695"/>
    <mergeCell ref="J690:J695"/>
    <mergeCell ref="I750:I755"/>
    <mergeCell ref="J750:J755"/>
    <mergeCell ref="H816:H821"/>
    <mergeCell ref="I816:I821"/>
    <mergeCell ref="J816:J821"/>
    <mergeCell ref="I846:I851"/>
    <mergeCell ref="G756:G761"/>
    <mergeCell ref="H756:H761"/>
    <mergeCell ref="I756:I761"/>
    <mergeCell ref="J756:J761"/>
    <mergeCell ref="G708:G713"/>
    <mergeCell ref="G696:G701"/>
    <mergeCell ref="G726:G731"/>
    <mergeCell ref="H726:H731"/>
    <mergeCell ref="I726:I731"/>
    <mergeCell ref="J726:J731"/>
    <mergeCell ref="J696:J701"/>
    <mergeCell ref="G798:G803"/>
    <mergeCell ref="H798:H803"/>
    <mergeCell ref="I798:I803"/>
    <mergeCell ref="H786:H791"/>
    <mergeCell ref="I786:I791"/>
    <mergeCell ref="J786:J791"/>
    <mergeCell ref="G768:G773"/>
    <mergeCell ref="H768:H773"/>
    <mergeCell ref="I654:I659"/>
    <mergeCell ref="J732:J737"/>
    <mergeCell ref="G738:G743"/>
    <mergeCell ref="H738:H743"/>
    <mergeCell ref="I738:I743"/>
    <mergeCell ref="J738:J743"/>
    <mergeCell ref="H720:H725"/>
    <mergeCell ref="I720:I725"/>
    <mergeCell ref="J720:J725"/>
    <mergeCell ref="G720:G725"/>
    <mergeCell ref="I543:I548"/>
    <mergeCell ref="G597:G602"/>
    <mergeCell ref="I579:I584"/>
    <mergeCell ref="H597:H602"/>
    <mergeCell ref="G684:G689"/>
    <mergeCell ref="H684:H689"/>
    <mergeCell ref="I684:I689"/>
    <mergeCell ref="H702:H707"/>
    <mergeCell ref="I702:I707"/>
    <mergeCell ref="J702:J707"/>
    <mergeCell ref="J597:J602"/>
    <mergeCell ref="G603:G608"/>
    <mergeCell ref="I603:I608"/>
    <mergeCell ref="J708:J713"/>
    <mergeCell ref="H732:H737"/>
    <mergeCell ref="G702:G707"/>
    <mergeCell ref="J684:J689"/>
    <mergeCell ref="H81:H86"/>
    <mergeCell ref="G135:G140"/>
    <mergeCell ref="H135:H140"/>
    <mergeCell ref="D69:D74"/>
    <mergeCell ref="D99:D104"/>
    <mergeCell ref="D177:D182"/>
    <mergeCell ref="D201:D206"/>
    <mergeCell ref="D153:D158"/>
    <mergeCell ref="I69:I74"/>
    <mergeCell ref="J654:J659"/>
    <mergeCell ref="G459:G464"/>
    <mergeCell ref="H459:H464"/>
    <mergeCell ref="I459:I464"/>
    <mergeCell ref="J459:J464"/>
    <mergeCell ref="G471:G476"/>
    <mergeCell ref="H471:H476"/>
    <mergeCell ref="I471:I476"/>
    <mergeCell ref="H483:H488"/>
    <mergeCell ref="I483:I488"/>
    <mergeCell ref="J483:J488"/>
    <mergeCell ref="G543:G548"/>
    <mergeCell ref="G513:G518"/>
    <mergeCell ref="H513:H518"/>
    <mergeCell ref="J603:J608"/>
    <mergeCell ref="J585:J590"/>
    <mergeCell ref="H633:H638"/>
    <mergeCell ref="I633:I638"/>
    <mergeCell ref="J591:J596"/>
    <mergeCell ref="I591:I596"/>
    <mergeCell ref="I441:I446"/>
    <mergeCell ref="J441:J446"/>
    <mergeCell ref="G555:G560"/>
    <mergeCell ref="D13:J13"/>
    <mergeCell ref="G15:G20"/>
    <mergeCell ref="H15:H20"/>
    <mergeCell ref="I15:I20"/>
    <mergeCell ref="J15:J20"/>
    <mergeCell ref="D15:D20"/>
    <mergeCell ref="G21:G26"/>
    <mergeCell ref="H21:H26"/>
    <mergeCell ref="D21:D26"/>
    <mergeCell ref="I21:I26"/>
    <mergeCell ref="D39:D44"/>
    <mergeCell ref="G39:G44"/>
    <mergeCell ref="H39:H44"/>
    <mergeCell ref="I39:I44"/>
    <mergeCell ref="J39:J44"/>
    <mergeCell ref="D51:D56"/>
    <mergeCell ref="D75:D80"/>
    <mergeCell ref="D27:D32"/>
    <mergeCell ref="G27:G32"/>
    <mergeCell ref="H27:H32"/>
    <mergeCell ref="I27:I32"/>
    <mergeCell ref="J27:J32"/>
    <mergeCell ref="J21:J26"/>
    <mergeCell ref="D45:D50"/>
    <mergeCell ref="G45:G50"/>
    <mergeCell ref="H45:H50"/>
    <mergeCell ref="I45:I50"/>
    <mergeCell ref="J45:J50"/>
    <mergeCell ref="G63:G68"/>
    <mergeCell ref="H63:H68"/>
    <mergeCell ref="I63:I68"/>
    <mergeCell ref="J63:J68"/>
    <mergeCell ref="G123:G128"/>
    <mergeCell ref="G51:G56"/>
    <mergeCell ref="H51:H56"/>
    <mergeCell ref="I51:I56"/>
    <mergeCell ref="J51:J56"/>
    <mergeCell ref="I135:I140"/>
    <mergeCell ref="J135:J140"/>
    <mergeCell ref="D690:D695"/>
    <mergeCell ref="J249:J254"/>
    <mergeCell ref="D219:D224"/>
    <mergeCell ref="G219:G224"/>
    <mergeCell ref="H219:H224"/>
    <mergeCell ref="I219:I224"/>
    <mergeCell ref="G225:G230"/>
    <mergeCell ref="J267:J272"/>
    <mergeCell ref="G261:G266"/>
    <mergeCell ref="H261:H266"/>
    <mergeCell ref="G69:G74"/>
    <mergeCell ref="H69:H74"/>
    <mergeCell ref="J69:J74"/>
    <mergeCell ref="G99:G104"/>
    <mergeCell ref="H99:H104"/>
    <mergeCell ref="G327:G332"/>
    <mergeCell ref="H327:H332"/>
    <mergeCell ref="D129:D134"/>
    <mergeCell ref="D135:D140"/>
    <mergeCell ref="H111:H116"/>
    <mergeCell ref="I111:I116"/>
    <mergeCell ref="J111:J116"/>
    <mergeCell ref="G153:G158"/>
    <mergeCell ref="H153:H158"/>
    <mergeCell ref="I153:I158"/>
    <mergeCell ref="G1558:G1563"/>
    <mergeCell ref="H1558:H1563"/>
    <mergeCell ref="I1558:I1563"/>
    <mergeCell ref="J1558:J1563"/>
    <mergeCell ref="I1546:I1551"/>
    <mergeCell ref="J1546:J1551"/>
    <mergeCell ref="D1546:D1551"/>
    <mergeCell ref="G690:G695"/>
    <mergeCell ref="H690:H695"/>
    <mergeCell ref="G81:G86"/>
    <mergeCell ref="D111:D116"/>
    <mergeCell ref="G111:G116"/>
    <mergeCell ref="J639:J644"/>
    <mergeCell ref="G585:G590"/>
    <mergeCell ref="G627:G632"/>
    <mergeCell ref="H627:H632"/>
    <mergeCell ref="I627:I632"/>
    <mergeCell ref="J627:J632"/>
    <mergeCell ref="G615:G620"/>
    <mergeCell ref="H615:H620"/>
    <mergeCell ref="I615:I620"/>
    <mergeCell ref="J615:J620"/>
    <mergeCell ref="H603:H608"/>
    <mergeCell ref="D141:D146"/>
    <mergeCell ref="G147:G152"/>
    <mergeCell ref="H147:H152"/>
    <mergeCell ref="I147:I152"/>
    <mergeCell ref="G105:G110"/>
    <mergeCell ref="H105:H110"/>
    <mergeCell ref="H375:H380"/>
    <mergeCell ref="D369:D374"/>
    <mergeCell ref="D309:D314"/>
    <mergeCell ref="G1546:G1551"/>
    <mergeCell ref="H1546:H1551"/>
    <mergeCell ref="G1552:G1557"/>
    <mergeCell ref="H1552:H1557"/>
    <mergeCell ref="I1552:I1557"/>
    <mergeCell ref="J1552:J1557"/>
    <mergeCell ref="G1486:G1491"/>
    <mergeCell ref="H1486:H1491"/>
    <mergeCell ref="I1486:I1491"/>
    <mergeCell ref="G375:G380"/>
    <mergeCell ref="J369:J374"/>
    <mergeCell ref="G441:G446"/>
    <mergeCell ref="I327:I332"/>
    <mergeCell ref="J327:J332"/>
    <mergeCell ref="G345:G350"/>
    <mergeCell ref="H345:H350"/>
    <mergeCell ref="I99:I104"/>
    <mergeCell ref="J99:J104"/>
    <mergeCell ref="G363:G368"/>
    <mergeCell ref="H123:H128"/>
    <mergeCell ref="I123:I128"/>
    <mergeCell ref="J123:J128"/>
    <mergeCell ref="G129:G134"/>
    <mergeCell ref="I375:I380"/>
    <mergeCell ref="J375:J380"/>
    <mergeCell ref="G243:G248"/>
    <mergeCell ref="I243:I248"/>
    <mergeCell ref="J1540:J1545"/>
    <mergeCell ref="G309:G314"/>
    <mergeCell ref="H678:H683"/>
    <mergeCell ref="I678:I683"/>
    <mergeCell ref="J678:J683"/>
    <mergeCell ref="G1450:G1455"/>
    <mergeCell ref="H1450:H1455"/>
    <mergeCell ref="I1450:I1455"/>
    <mergeCell ref="J1450:J1455"/>
    <mergeCell ref="I1438:I1443"/>
    <mergeCell ref="G1246:G1251"/>
    <mergeCell ref="H1300:H1305"/>
    <mergeCell ref="J1438:J1443"/>
    <mergeCell ref="G1456:G1461"/>
    <mergeCell ref="G1276:G1281"/>
    <mergeCell ref="J1333:J1338"/>
    <mergeCell ref="G1528:G1533"/>
    <mergeCell ref="H1528:H1533"/>
    <mergeCell ref="I1528:I1533"/>
    <mergeCell ref="J1528:J1533"/>
    <mergeCell ref="D1498:D1503"/>
    <mergeCell ref="G1498:G1503"/>
    <mergeCell ref="J1498:J1503"/>
    <mergeCell ref="G1516:G1521"/>
    <mergeCell ref="I1492:I1497"/>
    <mergeCell ref="J1492:J1497"/>
    <mergeCell ref="H1516:H1521"/>
    <mergeCell ref="I1516:I1521"/>
    <mergeCell ref="J1516:J1521"/>
    <mergeCell ref="J1504:J1509"/>
    <mergeCell ref="G1504:G1509"/>
    <mergeCell ref="D1528:D1533"/>
    <mergeCell ref="G1363:G1368"/>
    <mergeCell ref="H1363:H1368"/>
    <mergeCell ref="H1369:H1374"/>
    <mergeCell ref="I1369:I1374"/>
    <mergeCell ref="J1369:J1374"/>
    <mergeCell ref="I1306:I1311"/>
    <mergeCell ref="D1438:D1443"/>
    <mergeCell ref="J1306:J1311"/>
    <mergeCell ref="G1282:G1287"/>
    <mergeCell ref="I1300:I1305"/>
    <mergeCell ref="D1306:D1311"/>
    <mergeCell ref="J1387:J1392"/>
    <mergeCell ref="G1393:G1398"/>
    <mergeCell ref="H1393:H1398"/>
    <mergeCell ref="I1393:I1398"/>
    <mergeCell ref="J1393:J1398"/>
    <mergeCell ref="J1399:J1404"/>
    <mergeCell ref="G1381:G1386"/>
    <mergeCell ref="H1399:H1404"/>
    <mergeCell ref="D1258:D1263"/>
    <mergeCell ref="G1258:G1263"/>
    <mergeCell ref="H1104:H1109"/>
    <mergeCell ref="I1104:I1109"/>
    <mergeCell ref="G1234:G1239"/>
    <mergeCell ref="H1234:H1239"/>
    <mergeCell ref="I1234:I1239"/>
    <mergeCell ref="J1234:J1239"/>
    <mergeCell ref="D1208:J1208"/>
    <mergeCell ref="G1252:G1257"/>
    <mergeCell ref="H1252:H1257"/>
    <mergeCell ref="I1252:I1257"/>
    <mergeCell ref="J1252:J1257"/>
    <mergeCell ref="J1363:J1368"/>
    <mergeCell ref="G1369:G1374"/>
    <mergeCell ref="J1417:J1422"/>
    <mergeCell ref="J1405:J1410"/>
    <mergeCell ref="G1387:G1392"/>
    <mergeCell ref="J153:J158"/>
    <mergeCell ref="I129:I134"/>
    <mergeCell ref="J129:J134"/>
    <mergeCell ref="D207:D212"/>
    <mergeCell ref="G207:G212"/>
    <mergeCell ref="H207:H212"/>
    <mergeCell ref="I207:I212"/>
    <mergeCell ref="J207:J212"/>
    <mergeCell ref="H129:H134"/>
    <mergeCell ref="G177:G182"/>
    <mergeCell ref="H177:H182"/>
    <mergeCell ref="I177:I182"/>
    <mergeCell ref="J147:J152"/>
    <mergeCell ref="H201:H206"/>
    <mergeCell ref="G171:G176"/>
    <mergeCell ref="H171:H176"/>
    <mergeCell ref="D159:D164"/>
    <mergeCell ref="G159:G164"/>
    <mergeCell ref="H159:H164"/>
    <mergeCell ref="I159:I164"/>
    <mergeCell ref="J159:J164"/>
    <mergeCell ref="D195:D200"/>
    <mergeCell ref="G195:G200"/>
    <mergeCell ref="H195:H200"/>
    <mergeCell ref="I195:I200"/>
    <mergeCell ref="J195:J200"/>
    <mergeCell ref="G141:G146"/>
    <mergeCell ref="H141:H146"/>
    <mergeCell ref="I141:I146"/>
    <mergeCell ref="J141:J146"/>
    <mergeCell ref="J177:J182"/>
    <mergeCell ref="G165:G170"/>
    <mergeCell ref="I165:I170"/>
    <mergeCell ref="J165:J170"/>
    <mergeCell ref="I345:I350"/>
    <mergeCell ref="J345:J350"/>
    <mergeCell ref="G357:G362"/>
    <mergeCell ref="H357:H362"/>
    <mergeCell ref="I357:I362"/>
    <mergeCell ref="I315:I320"/>
    <mergeCell ref="I387:I392"/>
    <mergeCell ref="J387:J392"/>
    <mergeCell ref="J363:J368"/>
    <mergeCell ref="J219:J224"/>
    <mergeCell ref="G369:G374"/>
    <mergeCell ref="H369:H374"/>
    <mergeCell ref="H225:H230"/>
    <mergeCell ref="I225:I230"/>
    <mergeCell ref="J225:J230"/>
    <mergeCell ref="G237:G242"/>
    <mergeCell ref="H237:H242"/>
    <mergeCell ref="I237:I242"/>
    <mergeCell ref="H363:H368"/>
    <mergeCell ref="I363:I368"/>
    <mergeCell ref="J243:J248"/>
    <mergeCell ref="G249:G254"/>
    <mergeCell ref="H249:H254"/>
    <mergeCell ref="G201:G206"/>
    <mergeCell ref="J237:J242"/>
    <mergeCell ref="D147:D152"/>
    <mergeCell ref="D171:D176"/>
    <mergeCell ref="H189:H194"/>
    <mergeCell ref="I189:I194"/>
    <mergeCell ref="J189:J194"/>
    <mergeCell ref="D165:D170"/>
    <mergeCell ref="I171:I176"/>
    <mergeCell ref="J171:J176"/>
    <mergeCell ref="I201:I206"/>
    <mergeCell ref="J201:J206"/>
    <mergeCell ref="I213:I218"/>
    <mergeCell ref="J213:J218"/>
    <mergeCell ref="H243:H248"/>
    <mergeCell ref="G291:G296"/>
    <mergeCell ref="H291:H296"/>
    <mergeCell ref="I291:I296"/>
    <mergeCell ref="D255:D260"/>
    <mergeCell ref="G255:G260"/>
    <mergeCell ref="H255:H260"/>
    <mergeCell ref="I255:I260"/>
    <mergeCell ref="J255:J260"/>
    <mergeCell ref="D231:D236"/>
    <mergeCell ref="I249:I254"/>
    <mergeCell ref="G285:G290"/>
    <mergeCell ref="H285:H290"/>
    <mergeCell ref="I285:I290"/>
    <mergeCell ref="D225:D230"/>
    <mergeCell ref="D237:D242"/>
    <mergeCell ref="I261:I266"/>
    <mergeCell ref="J261:J266"/>
    <mergeCell ref="D285:D290"/>
    <mergeCell ref="H165:H170"/>
    <mergeCell ref="D243:D248"/>
    <mergeCell ref="D249:D254"/>
    <mergeCell ref="D261:D266"/>
    <mergeCell ref="D267:D272"/>
    <mergeCell ref="J357:J362"/>
    <mergeCell ref="G351:G356"/>
    <mergeCell ref="H351:H356"/>
    <mergeCell ref="J315:J320"/>
    <mergeCell ref="I339:I344"/>
    <mergeCell ref="J339:J344"/>
    <mergeCell ref="I369:I374"/>
    <mergeCell ref="D345:D350"/>
    <mergeCell ref="D381:D386"/>
    <mergeCell ref="D333:D338"/>
    <mergeCell ref="G333:G338"/>
    <mergeCell ref="H333:H338"/>
    <mergeCell ref="I333:I338"/>
    <mergeCell ref="D363:D368"/>
    <mergeCell ref="I399:I404"/>
    <mergeCell ref="J399:J404"/>
    <mergeCell ref="G387:G392"/>
    <mergeCell ref="H387:H392"/>
    <mergeCell ref="J291:J296"/>
    <mergeCell ref="G279:G284"/>
    <mergeCell ref="H279:H284"/>
    <mergeCell ref="I279:I284"/>
    <mergeCell ref="J279:J284"/>
    <mergeCell ref="I267:I272"/>
    <mergeCell ref="I381:I386"/>
    <mergeCell ref="J381:J386"/>
    <mergeCell ref="D303:D308"/>
    <mergeCell ref="G303:G308"/>
    <mergeCell ref="H303:H308"/>
    <mergeCell ref="I303:I308"/>
    <mergeCell ref="J303:J308"/>
    <mergeCell ref="G267:G272"/>
    <mergeCell ref="H267:H272"/>
    <mergeCell ref="J333:J338"/>
    <mergeCell ref="D315:D320"/>
    <mergeCell ref="G315:G320"/>
    <mergeCell ref="H315:H320"/>
    <mergeCell ref="D297:D302"/>
    <mergeCell ref="G297:G302"/>
    <mergeCell ref="G393:G398"/>
    <mergeCell ref="H393:H398"/>
    <mergeCell ref="I393:I398"/>
    <mergeCell ref="J393:J398"/>
    <mergeCell ref="J285:J290"/>
    <mergeCell ref="D279:D284"/>
    <mergeCell ref="I555:I560"/>
    <mergeCell ref="J555:J560"/>
    <mergeCell ref="J531:J536"/>
    <mergeCell ref="I531:I536"/>
    <mergeCell ref="H447:H452"/>
    <mergeCell ref="I447:I452"/>
    <mergeCell ref="J447:J452"/>
    <mergeCell ref="G525:G530"/>
    <mergeCell ref="H525:H530"/>
    <mergeCell ref="H441:H446"/>
    <mergeCell ref="G549:G554"/>
    <mergeCell ref="J429:J434"/>
    <mergeCell ref="G483:G488"/>
    <mergeCell ref="H555:H560"/>
    <mergeCell ref="I519:I524"/>
    <mergeCell ref="J519:J524"/>
    <mergeCell ref="J543:J548"/>
    <mergeCell ref="H477:H482"/>
    <mergeCell ref="I477:I482"/>
    <mergeCell ref="J477:J482"/>
    <mergeCell ref="H519:H524"/>
    <mergeCell ref="G621:G626"/>
    <mergeCell ref="H423:H428"/>
    <mergeCell ref="I423:I428"/>
    <mergeCell ref="J423:J428"/>
    <mergeCell ref="G447:G452"/>
    <mergeCell ref="G579:G584"/>
    <mergeCell ref="H579:H584"/>
    <mergeCell ref="J435:J440"/>
    <mergeCell ref="G423:G428"/>
    <mergeCell ref="J471:J476"/>
    <mergeCell ref="J579:J584"/>
    <mergeCell ref="G573:G578"/>
    <mergeCell ref="H573:H578"/>
    <mergeCell ref="H585:H590"/>
    <mergeCell ref="I585:I590"/>
    <mergeCell ref="H543:H548"/>
    <mergeCell ref="I573:I578"/>
    <mergeCell ref="J573:J578"/>
    <mergeCell ref="H453:H458"/>
    <mergeCell ref="I453:I458"/>
    <mergeCell ref="J453:J458"/>
    <mergeCell ref="J567:J572"/>
    <mergeCell ref="I549:I554"/>
    <mergeCell ref="J549:J554"/>
    <mergeCell ref="H549:H554"/>
    <mergeCell ref="H561:H566"/>
    <mergeCell ref="I561:I566"/>
    <mergeCell ref="J561:J566"/>
    <mergeCell ref="G567:G572"/>
    <mergeCell ref="H567:H572"/>
    <mergeCell ref="I567:I572"/>
    <mergeCell ref="G453:G458"/>
    <mergeCell ref="H654:H659"/>
    <mergeCell ref="G465:G470"/>
    <mergeCell ref="H465:H470"/>
    <mergeCell ref="J501:J506"/>
    <mergeCell ref="G489:G494"/>
    <mergeCell ref="I489:I494"/>
    <mergeCell ref="H537:H542"/>
    <mergeCell ref="J495:J500"/>
    <mergeCell ref="G561:G566"/>
    <mergeCell ref="G1432:G1437"/>
    <mergeCell ref="H1432:H1437"/>
    <mergeCell ref="I1432:I1437"/>
    <mergeCell ref="J1432:J1437"/>
    <mergeCell ref="G852:G857"/>
    <mergeCell ref="H852:H857"/>
    <mergeCell ref="I852:I857"/>
    <mergeCell ref="J852:J857"/>
    <mergeCell ref="G507:G512"/>
    <mergeCell ref="H507:H512"/>
    <mergeCell ref="I507:I512"/>
    <mergeCell ref="J507:J512"/>
    <mergeCell ref="J633:J638"/>
    <mergeCell ref="G660:G665"/>
    <mergeCell ref="H660:H665"/>
    <mergeCell ref="I660:I665"/>
    <mergeCell ref="J660:J665"/>
    <mergeCell ref="G648:G653"/>
    <mergeCell ref="H648:H653"/>
    <mergeCell ref="I648:I653"/>
    <mergeCell ref="J648:J653"/>
    <mergeCell ref="I639:I644"/>
    <mergeCell ref="G1240:G1245"/>
    <mergeCell ref="H1240:H1245"/>
    <mergeCell ref="I1240:I1245"/>
    <mergeCell ref="J1240:J1245"/>
    <mergeCell ref="I732:I737"/>
    <mergeCell ref="I513:I518"/>
    <mergeCell ref="J513:J518"/>
    <mergeCell ref="I525:I530"/>
    <mergeCell ref="J525:J530"/>
    <mergeCell ref="I708:I713"/>
    <mergeCell ref="J81:J86"/>
    <mergeCell ref="G381:G386"/>
    <mergeCell ref="H381:H386"/>
    <mergeCell ref="D57:D62"/>
    <mergeCell ref="G57:G62"/>
    <mergeCell ref="H57:H62"/>
    <mergeCell ref="I57:I62"/>
    <mergeCell ref="J57:J62"/>
    <mergeCell ref="D93:D98"/>
    <mergeCell ref="G93:G98"/>
    <mergeCell ref="H93:H98"/>
    <mergeCell ref="I93:I98"/>
    <mergeCell ref="J93:J98"/>
    <mergeCell ref="D117:D122"/>
    <mergeCell ref="G117:G122"/>
    <mergeCell ref="H117:H122"/>
    <mergeCell ref="I117:I122"/>
    <mergeCell ref="J117:J122"/>
    <mergeCell ref="D81:D86"/>
    <mergeCell ref="D321:D326"/>
    <mergeCell ref="G321:G326"/>
    <mergeCell ref="G75:G80"/>
    <mergeCell ref="H75:H80"/>
    <mergeCell ref="I75:I80"/>
    <mergeCell ref="J75:J80"/>
    <mergeCell ref="I105:I110"/>
    <mergeCell ref="I81:I86"/>
    <mergeCell ref="J105:J110"/>
    <mergeCell ref="G231:G236"/>
    <mergeCell ref="H231:H236"/>
    <mergeCell ref="I231:I236"/>
    <mergeCell ref="J231:J236"/>
    <mergeCell ref="I537:I542"/>
    <mergeCell ref="J537:J542"/>
    <mergeCell ref="H297:H302"/>
    <mergeCell ref="I297:I302"/>
    <mergeCell ref="J297:J302"/>
    <mergeCell ref="H321:H326"/>
    <mergeCell ref="I321:I326"/>
    <mergeCell ref="J321:J326"/>
    <mergeCell ref="I465:I470"/>
    <mergeCell ref="J465:J470"/>
    <mergeCell ref="G501:G506"/>
    <mergeCell ref="I495:I500"/>
    <mergeCell ref="G531:G536"/>
    <mergeCell ref="H531:H536"/>
    <mergeCell ref="G495:G500"/>
    <mergeCell ref="H495:H500"/>
    <mergeCell ref="H417:H422"/>
    <mergeCell ref="I417:I422"/>
    <mergeCell ref="J417:J422"/>
    <mergeCell ref="H501:H506"/>
    <mergeCell ref="I501:I506"/>
    <mergeCell ref="H489:H494"/>
    <mergeCell ref="H399:H404"/>
    <mergeCell ref="D1468:D1473"/>
    <mergeCell ref="G1468:G1473"/>
    <mergeCell ref="H1468:H1473"/>
    <mergeCell ref="I1468:I1473"/>
    <mergeCell ref="J1468:J1473"/>
    <mergeCell ref="G1426:G1431"/>
    <mergeCell ref="H1426:H1431"/>
    <mergeCell ref="I1426:I1431"/>
    <mergeCell ref="G1300:G1305"/>
    <mergeCell ref="H1282:H1287"/>
    <mergeCell ref="I1282:I1287"/>
    <mergeCell ref="J1282:J1287"/>
    <mergeCell ref="D1282:D1287"/>
    <mergeCell ref="G1540:G1545"/>
    <mergeCell ref="H1540:H1545"/>
    <mergeCell ref="I1540:I1545"/>
    <mergeCell ref="H714:H719"/>
    <mergeCell ref="I714:I719"/>
    <mergeCell ref="J714:J719"/>
    <mergeCell ref="G1333:G1338"/>
    <mergeCell ref="H1333:H1338"/>
    <mergeCell ref="I1321:I1326"/>
    <mergeCell ref="J1321:J1326"/>
    <mergeCell ref="I912:I917"/>
    <mergeCell ref="J912:J917"/>
    <mergeCell ref="I906:I911"/>
    <mergeCell ref="J906:J911"/>
    <mergeCell ref="H906:H911"/>
    <mergeCell ref="J882:J887"/>
    <mergeCell ref="G882:G887"/>
    <mergeCell ref="G1339:G1344"/>
    <mergeCell ref="G864:G869"/>
    <mergeCell ref="G1444:G1449"/>
    <mergeCell ref="H1444:H1449"/>
    <mergeCell ref="I1444:I1449"/>
    <mergeCell ref="J1444:J1449"/>
    <mergeCell ref="J822:J827"/>
    <mergeCell ref="G828:G833"/>
    <mergeCell ref="J1246:J1251"/>
    <mergeCell ref="J1104:J1109"/>
    <mergeCell ref="J1426:J1431"/>
    <mergeCell ref="D1234:D1239"/>
    <mergeCell ref="D1228:D1233"/>
    <mergeCell ref="G1228:G1233"/>
    <mergeCell ref="H1228:H1233"/>
    <mergeCell ref="J1228:J1233"/>
    <mergeCell ref="I1258:I1263"/>
    <mergeCell ref="J1258:J1263"/>
    <mergeCell ref="D1240:D1245"/>
    <mergeCell ref="J1300:J1305"/>
    <mergeCell ref="J1276:J1281"/>
    <mergeCell ref="H864:H869"/>
    <mergeCell ref="I864:I869"/>
    <mergeCell ref="J864:J869"/>
    <mergeCell ref="H858:H863"/>
    <mergeCell ref="I858:I863"/>
    <mergeCell ref="J858:J863"/>
    <mergeCell ref="H1276:H1281"/>
    <mergeCell ref="I1276:I1281"/>
    <mergeCell ref="G1438:G1443"/>
    <mergeCell ref="H1438:H1443"/>
    <mergeCell ref="D1426:D1431"/>
    <mergeCell ref="G1306:G1311"/>
    <mergeCell ref="H1306:H1311"/>
    <mergeCell ref="J1570:J1575"/>
    <mergeCell ref="I1570:I1575"/>
    <mergeCell ref="H1570:H1575"/>
    <mergeCell ref="G1570:G1575"/>
    <mergeCell ref="D1570:D1575"/>
    <mergeCell ref="I597:I602"/>
    <mergeCell ref="H405:H410"/>
    <mergeCell ref="I405:I410"/>
    <mergeCell ref="J405:J410"/>
    <mergeCell ref="J489:J494"/>
    <mergeCell ref="G519:G524"/>
    <mergeCell ref="G639:G644"/>
    <mergeCell ref="H639:H644"/>
    <mergeCell ref="D33:D38"/>
    <mergeCell ref="G33:G38"/>
    <mergeCell ref="H33:H38"/>
    <mergeCell ref="I33:I38"/>
    <mergeCell ref="J33:J38"/>
    <mergeCell ref="D189:D194"/>
    <mergeCell ref="G189:G194"/>
    <mergeCell ref="D213:D218"/>
    <mergeCell ref="G213:G218"/>
    <mergeCell ref="H213:H218"/>
    <mergeCell ref="D633:D638"/>
    <mergeCell ref="G633:G638"/>
    <mergeCell ref="H621:H626"/>
    <mergeCell ref="I621:I626"/>
    <mergeCell ref="J621:J626"/>
    <mergeCell ref="D63:D68"/>
    <mergeCell ref="D399:D404"/>
    <mergeCell ref="G399:G404"/>
    <mergeCell ref="D1444:D1449"/>
  </mergeCells>
  <hyperlinks>
    <hyperlink ref="D8" location="Каталог!A1192" display="ПАРКОВО-КУСТОВЫЕ РОЗЫ" xr:uid="{00000000-0004-0000-0100-000000000000}"/>
    <hyperlink ref="D7" location="Каталог!A1141" display="ПОЧВОПОКРОВНЫЕ РОЗЫ" xr:uid="{00000000-0004-0000-0100-000001000000}"/>
    <hyperlink ref="D5" location="Каталог!A955" display="РОЗЫ ПАТИО И СПРЕЙ" xr:uid="{00000000-0004-0000-0100-000002000000}"/>
    <hyperlink ref="D6" location="Каталог!A1078" display="МИНИАТЮРНЫЕ РОЗЫ" xr:uid="{00000000-0004-0000-0100-000003000000}"/>
    <hyperlink ref="D9" location="Каталог!A1237" display="ШРАБЫ" xr:uid="{00000000-0004-0000-0100-000004000000}"/>
    <hyperlink ref="D11" location="Каталог!A1454" display="АНГЛИЙСКИЕ КУСТОВЫЕ РОЗЫ" xr:uid="{00000000-0004-0000-0100-000005000000}"/>
    <hyperlink ref="D3" location="Каталог!A45" display="ЧАЙНО-ГИБРИДНЫЕ РОЗЫ" xr:uid="{00000000-0004-0000-0100-000006000000}"/>
    <hyperlink ref="D4" location="Каталог!A676" display="РОЗЫ ФЛОРИБУНДА" xr:uid="{00000000-0004-0000-0100-000009000000}"/>
    <hyperlink ref="D10" location="Каталог!A1349" display="ПЛЕТИСТЫЕ РОЗЫ" xr:uid="{00000000-0004-0000-0100-00000A000000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 заказа</vt:lpstr>
      <vt:lpstr>Каталог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Рузанна Калашникова</cp:lastModifiedBy>
  <cp:lastPrinted>2022-09-08T10:19:45Z</cp:lastPrinted>
  <dcterms:created xsi:type="dcterms:W3CDTF">2020-08-08T12:35:24Z</dcterms:created>
  <dcterms:modified xsi:type="dcterms:W3CDTF">2024-08-08T14:16:35Z</dcterms:modified>
</cp:coreProperties>
</file>